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Diciembre 2022\Cierre Fiscal 2022\SISANOC\"/>
    </mc:Choice>
  </mc:AlternateContent>
  <xr:revisionPtr revIDLastSave="0" documentId="13_ncr:1_{C9427D2E-05A1-4CD4-9C65-BF43B8555BCF}" xr6:coauthVersionLast="36" xr6:coauthVersionMax="36" xr10:uidLastSave="{00000000-0000-0000-0000-000000000000}"/>
  <bookViews>
    <workbookView xWindow="0" yWindow="0" windowWidth="14970" windowHeight="7815" xr2:uid="{049C32F4-B9C6-48D8-B555-5807C3A3DF9F}"/>
  </bookViews>
  <sheets>
    <sheet name="Estado Compara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I19" i="1"/>
  <c r="G19" i="1"/>
  <c r="I18" i="1"/>
  <c r="G18" i="1"/>
  <c r="I17" i="1"/>
  <c r="G17" i="1"/>
  <c r="I16" i="1"/>
  <c r="I15" i="1" s="1"/>
  <c r="G16" i="1"/>
  <c r="E15" i="1"/>
  <c r="G15" i="1" s="1"/>
  <c r="C15" i="1"/>
  <c r="E13" i="1"/>
  <c r="I13" i="1" s="1"/>
  <c r="C11" i="1"/>
  <c r="C21" i="1" s="1"/>
  <c r="E11" i="1" l="1"/>
  <c r="G13" i="1"/>
  <c r="E21" i="1" l="1"/>
  <c r="G11" i="1"/>
  <c r="I11" i="1"/>
  <c r="I21" i="1" s="1"/>
</calcChain>
</file>

<file path=xl/sharedStrings.xml><?xml version="1.0" encoding="utf-8"?>
<sst xmlns="http://schemas.openxmlformats.org/spreadsheetml/2006/main" count="34" uniqueCount="34">
  <si>
    <t>INSTITUTO GEOGRÁFICO NACIONAL JOSÉ JOAQUÌN HUNGRÌA MORELL</t>
  </si>
  <si>
    <t>ESTADO COMPARATIVO DE LOS IMPORTES PRESUPUESTADOS Y REALIZADOS</t>
  </si>
  <si>
    <t>DURANTE EL EJERCICIO TERMINADO AL 31 DE DICIEMBRE DEL 2022</t>
  </si>
  <si>
    <t>(VALORES EN RD$)</t>
  </si>
  <si>
    <t>Concepto</t>
  </si>
  <si>
    <t>Presupuesto Reformulado</t>
  </si>
  <si>
    <t xml:space="preserve">Presupuesto Ejecutado </t>
  </si>
  <si>
    <t>% de Ejecución</t>
  </si>
  <si>
    <t xml:space="preserve">Variación </t>
  </si>
  <si>
    <t>(A)</t>
  </si>
  <si>
    <t>(B)</t>
  </si>
  <si>
    <t>(C=B/A)</t>
  </si>
  <si>
    <t>(D=A-B)</t>
  </si>
  <si>
    <t>Ingresos totales</t>
  </si>
  <si>
    <t xml:space="preserve">Transferencias 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</si>
  <si>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</si>
  <si>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</si>
  <si>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</si>
  <si>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</si>
  <si>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</si>
  <si>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</si>
  <si>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Resultado financiero (1-2)</t>
  </si>
  <si>
    <t xml:space="preserve">                   Aprobado Por:</t>
  </si>
  <si>
    <t>Revisado Por:</t>
  </si>
  <si>
    <t>Bolívar Matías Troncoso Morales</t>
  </si>
  <si>
    <t>María Lajara Herrera De Ruiz</t>
  </si>
  <si>
    <t xml:space="preserve">                  Director General</t>
  </si>
  <si>
    <t xml:space="preserve">  Enc.  Administrativa Financiera </t>
  </si>
  <si>
    <t xml:space="preserve">                    Revisado Por:</t>
  </si>
  <si>
    <t>Preparado Por:</t>
  </si>
  <si>
    <t xml:space="preserve">      Brenda Y. Matos De Ogando</t>
  </si>
  <si>
    <t>Evelin Maria Castro</t>
  </si>
  <si>
    <t xml:space="preserve">                   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</si>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</sst>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u val="doub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64" fontId="4" fillId="0" borderId="0" xfId="1" applyFont="1"/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0" fontId="3" fillId="0" borderId="0" xfId="0" applyFont="1" applyFill="1" applyBorder="1"/>
    <xf numFmtId="0" fontId="14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2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 xr:uid="{B34457BD-079E-4077-B653-4A98C3DDD48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68035</xdr:rowOff>
    </xdr:from>
    <xdr:to>
      <xdr:col>4</xdr:col>
      <xdr:colOff>1088571</xdr:colOff>
      <xdr:row>2</xdr:row>
      <xdr:rowOff>97528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BBBEC64-C4BF-4D4E-96DF-84AEE818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6" y="68035"/>
          <a:ext cx="2279195" cy="41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Diciembre%202022/Cierre%20Fiscal%202022/Corte%20Final%20ene-dic.%202022%20Ultima%20Modifi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C125">
            <v>70594062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B1D0-54CB-4E28-A4CC-2B41841C12A6}">
  <sheetPr>
    <tabColor theme="3" tint="0.79998168889431442"/>
  </sheetPr>
  <dimension ref="A4:K36"/>
  <sheetViews>
    <sheetView showGridLines="0" tabSelected="1" zoomScaleNormal="100" workbookViewId="0">
      <selection activeCell="E13" sqref="E13"/>
    </sheetView>
  </sheetViews>
  <sheetFormatPr baseColWidth="10" defaultColWidth="11.42578125" defaultRowHeight="15" x14ac:dyDescent="0.25"/>
  <cols>
    <col min="1" max="1" width="10.85546875" style="3" customWidth="1"/>
    <col min="2" max="2" width="33.85546875" style="3" customWidth="1"/>
    <col min="3" max="3" width="19.85546875" style="3" customWidth="1"/>
    <col min="4" max="4" width="3.7109375" style="3" customWidth="1"/>
    <col min="5" max="5" width="18.85546875" style="3" customWidth="1"/>
    <col min="6" max="6" width="3.7109375" style="3" customWidth="1"/>
    <col min="7" max="7" width="12.28515625" style="3" customWidth="1"/>
    <col min="8" max="8" width="3.7109375" style="3" customWidth="1"/>
    <col min="9" max="9" width="18.85546875" style="3" customWidth="1"/>
    <col min="10" max="10" width="11.42578125" style="3"/>
    <col min="11" max="11" width="20.28515625" style="3" bestFit="1" customWidth="1"/>
    <col min="12" max="16384" width="11.42578125" style="3"/>
  </cols>
  <sheetData>
    <row r="4" spans="1:11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1" ht="15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</row>
    <row r="6" spans="1:11" ht="15.75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2"/>
    </row>
    <row r="7" spans="1:11" ht="15.75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2"/>
    </row>
    <row r="8" spans="1:11" x14ac:dyDescent="0.25">
      <c r="B8" s="4"/>
      <c r="C8" s="4"/>
      <c r="D8" s="4"/>
      <c r="E8" s="4"/>
      <c r="F8" s="4"/>
      <c r="G8" s="4"/>
      <c r="H8" s="4"/>
      <c r="I8" s="4"/>
      <c r="J8" s="4"/>
    </row>
    <row r="9" spans="1:11" s="9" customFormat="1" ht="75.75" customHeight="1" x14ac:dyDescent="0.25">
      <c r="A9" s="5"/>
      <c r="B9" s="6" t="s">
        <v>4</v>
      </c>
      <c r="C9" s="7" t="s">
        <v>5</v>
      </c>
      <c r="D9" s="7"/>
      <c r="E9" s="7" t="s">
        <v>6</v>
      </c>
      <c r="F9" s="7"/>
      <c r="G9" s="7" t="s">
        <v>7</v>
      </c>
      <c r="H9" s="7"/>
      <c r="I9" s="7" t="s">
        <v>8</v>
      </c>
      <c r="J9" s="8"/>
    </row>
    <row r="10" spans="1:11" s="9" customFormat="1" ht="15.75" x14ac:dyDescent="0.25">
      <c r="A10" s="5"/>
      <c r="B10" s="10"/>
      <c r="C10" s="7" t="s">
        <v>9</v>
      </c>
      <c r="D10" s="7"/>
      <c r="E10" s="7" t="s">
        <v>10</v>
      </c>
      <c r="F10" s="7"/>
      <c r="G10" s="7" t="s">
        <v>11</v>
      </c>
      <c r="H10" s="7"/>
      <c r="I10" s="7" t="s">
        <v>12</v>
      </c>
      <c r="J10" s="8"/>
    </row>
    <row r="11" spans="1:11" s="9" customFormat="1" ht="15.75" x14ac:dyDescent="0.25">
      <c r="A11" s="11">
        <v>1</v>
      </c>
      <c r="B11" s="12" t="s">
        <v>13</v>
      </c>
      <c r="C11" s="13">
        <f>+C13</f>
        <v>472881275.39999998</v>
      </c>
      <c r="D11" s="13"/>
      <c r="E11" s="13">
        <f>+E13</f>
        <v>70594062</v>
      </c>
      <c r="F11" s="14"/>
      <c r="G11" s="15">
        <f>+E11/C11</f>
        <v>0.14928495940188374</v>
      </c>
      <c r="H11" s="15"/>
      <c r="I11" s="13">
        <f>C11-E11</f>
        <v>402287213.39999998</v>
      </c>
      <c r="J11" s="16"/>
    </row>
    <row r="12" spans="1:11" s="9" customFormat="1" ht="15.75" x14ac:dyDescent="0.25">
      <c r="A12" s="11"/>
      <c r="B12" s="12"/>
      <c r="C12" s="13"/>
      <c r="D12" s="13"/>
      <c r="E12" s="13"/>
      <c r="F12" s="14"/>
      <c r="G12" s="15"/>
      <c r="H12" s="15"/>
      <c r="I12" s="13"/>
      <c r="J12" s="16"/>
      <c r="K12" s="17"/>
    </row>
    <row r="13" spans="1:11" s="9" customFormat="1" ht="15.75" x14ac:dyDescent="0.25">
      <c r="A13" s="18">
        <v>1.4</v>
      </c>
      <c r="B13" s="19" t="s">
        <v>14</v>
      </c>
      <c r="C13" s="20">
        <v>472881275.39999998</v>
      </c>
      <c r="D13" s="21"/>
      <c r="E13" s="20">
        <f>+'[1]Notas 7-18'!C125</f>
        <v>70594062</v>
      </c>
      <c r="F13" s="22"/>
      <c r="G13" s="23">
        <f>E13/C13</f>
        <v>0.14928495940188374</v>
      </c>
      <c r="H13" s="23"/>
      <c r="I13" s="20">
        <f>C13-E13</f>
        <v>402287213.39999998</v>
      </c>
      <c r="J13" s="16"/>
      <c r="K13" s="24"/>
    </row>
    <row r="14" spans="1:11" s="9" customFormat="1" ht="15.75" x14ac:dyDescent="0.25">
      <c r="A14" s="5"/>
      <c r="B14" s="10"/>
      <c r="C14" s="25"/>
      <c r="D14" s="25"/>
      <c r="E14" s="25"/>
      <c r="F14" s="26"/>
      <c r="G14" s="27"/>
      <c r="H14" s="27"/>
      <c r="I14" s="25"/>
      <c r="J14" s="16"/>
    </row>
    <row r="15" spans="1:11" s="9" customFormat="1" ht="15.75" x14ac:dyDescent="0.25">
      <c r="A15" s="11">
        <v>2</v>
      </c>
      <c r="B15" s="12" t="s">
        <v>15</v>
      </c>
      <c r="C15" s="13">
        <f>SUM(C16:C20)</f>
        <v>472881275.39999998</v>
      </c>
      <c r="D15" s="13"/>
      <c r="E15" s="13">
        <f>SUM(E16:E20)</f>
        <v>128987467.63000001</v>
      </c>
      <c r="F15" s="14"/>
      <c r="G15" s="28">
        <f>+E15/C15</f>
        <v>0.27276924323318219</v>
      </c>
      <c r="H15" s="15"/>
      <c r="I15" s="13">
        <f>SUM(I16:I20)</f>
        <v>343893807.76999998</v>
      </c>
      <c r="J15" s="16"/>
    </row>
    <row r="16" spans="1:11" s="9" customFormat="1" ht="15.75" x14ac:dyDescent="0.25">
      <c r="A16" s="18">
        <v>2.1</v>
      </c>
      <c r="B16" s="29" t="s">
        <v>16</v>
      </c>
      <c r="C16" s="20">
        <v>67155098.640000001</v>
      </c>
      <c r="D16" s="22"/>
      <c r="E16" s="20">
        <v>63295331.189999998</v>
      </c>
      <c r="F16" s="22"/>
      <c r="G16" s="23">
        <f>E16/C16</f>
        <v>0.94252458073673373</v>
      </c>
      <c r="H16" s="23"/>
      <c r="I16" s="20">
        <f>C16-E16</f>
        <v>3859767.450000003</v>
      </c>
      <c r="J16" s="16"/>
    </row>
    <row r="17" spans="1:10" s="9" customFormat="1" ht="15.75" x14ac:dyDescent="0.25">
      <c r="A17" s="18">
        <v>2.2000000000000002</v>
      </c>
      <c r="B17" s="29" t="s">
        <v>17</v>
      </c>
      <c r="C17" s="20">
        <v>397475133.56</v>
      </c>
      <c r="D17" s="22"/>
      <c r="E17" s="25">
        <v>61833751.619999997</v>
      </c>
      <c r="F17" s="30"/>
      <c r="G17" s="23">
        <f>E17/C17</f>
        <v>0.15556633962528379</v>
      </c>
      <c r="H17" s="23"/>
      <c r="I17" s="20">
        <f>C17-E17</f>
        <v>335641381.94</v>
      </c>
      <c r="J17" s="16"/>
    </row>
    <row r="18" spans="1:10" s="9" customFormat="1" ht="15.75" x14ac:dyDescent="0.25">
      <c r="A18" s="18">
        <v>2.2999999999999998</v>
      </c>
      <c r="B18" s="29" t="s">
        <v>18</v>
      </c>
      <c r="C18" s="20">
        <v>3207592.44</v>
      </c>
      <c r="D18" s="22"/>
      <c r="E18" s="20">
        <v>2781660.23</v>
      </c>
      <c r="F18" s="22"/>
      <c r="G18" s="23">
        <f>E18/C18</f>
        <v>0.86721124395716565</v>
      </c>
      <c r="H18" s="23"/>
      <c r="I18" s="20">
        <f>C18-E18</f>
        <v>425932.20999999996</v>
      </c>
      <c r="J18" s="8"/>
    </row>
    <row r="19" spans="1:10" s="9" customFormat="1" ht="15.75" x14ac:dyDescent="0.25">
      <c r="A19" s="18">
        <v>2.4</v>
      </c>
      <c r="B19" s="29" t="s">
        <v>19</v>
      </c>
      <c r="C19" s="20">
        <v>200000</v>
      </c>
      <c r="D19" s="22"/>
      <c r="E19" s="20">
        <v>16350</v>
      </c>
      <c r="F19" s="22"/>
      <c r="G19" s="23">
        <f>E19/C19</f>
        <v>8.1750000000000003E-2</v>
      </c>
      <c r="H19" s="23"/>
      <c r="I19" s="20">
        <f>C19-E19</f>
        <v>183650</v>
      </c>
      <c r="J19" s="8"/>
    </row>
    <row r="20" spans="1:10" s="9" customFormat="1" ht="31.5" x14ac:dyDescent="0.25">
      <c r="A20" s="18">
        <v>2.6</v>
      </c>
      <c r="B20" s="29" t="s">
        <v>20</v>
      </c>
      <c r="C20" s="20">
        <v>4843450.76</v>
      </c>
      <c r="D20" s="22"/>
      <c r="E20" s="25">
        <v>1060374.5900000001</v>
      </c>
      <c r="F20" s="30"/>
      <c r="G20" s="23">
        <f>E20/C20</f>
        <v>0.21892956954516457</v>
      </c>
      <c r="H20" s="23"/>
      <c r="I20" s="20">
        <f>C20-E20</f>
        <v>3783076.17</v>
      </c>
      <c r="J20" s="8"/>
    </row>
    <row r="21" spans="1:10" s="9" customFormat="1" ht="16.5" thickBot="1" x14ac:dyDescent="0.3">
      <c r="A21" s="31"/>
      <c r="B21" s="12" t="s">
        <v>21</v>
      </c>
      <c r="C21" s="32">
        <f>+C11-C15</f>
        <v>0</v>
      </c>
      <c r="D21" s="33"/>
      <c r="E21" s="32">
        <f>+E11-E15</f>
        <v>-58393405.63000001</v>
      </c>
      <c r="F21" s="33"/>
      <c r="G21" s="34"/>
      <c r="H21" s="35"/>
      <c r="I21" s="36">
        <f>+I11-I15</f>
        <v>58393405.629999995</v>
      </c>
      <c r="J21" s="8"/>
    </row>
    <row r="22" spans="1:10" ht="15.75" thickTop="1" x14ac:dyDescent="0.25">
      <c r="A22" s="37"/>
      <c r="B22" s="38"/>
      <c r="C22" s="4"/>
      <c r="D22" s="4"/>
      <c r="E22" s="38"/>
      <c r="F22" s="4"/>
      <c r="G22" s="4"/>
      <c r="H22" s="4"/>
      <c r="I22" s="4"/>
      <c r="J22" s="4"/>
    </row>
    <row r="23" spans="1:10" x14ac:dyDescent="0.25">
      <c r="A23" s="37"/>
      <c r="B23" s="38"/>
      <c r="C23" s="4"/>
      <c r="D23" s="4"/>
      <c r="E23" s="38"/>
      <c r="F23" s="4"/>
      <c r="G23" s="4"/>
      <c r="H23" s="4"/>
      <c r="I23" s="4"/>
      <c r="J23" s="4"/>
    </row>
    <row r="24" spans="1:10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B25" s="39" t="s">
        <v>22</v>
      </c>
      <c r="C25" s="4"/>
      <c r="D25" s="40"/>
      <c r="E25" s="41"/>
      <c r="F25" s="42" t="s">
        <v>23</v>
      </c>
      <c r="G25" s="4"/>
      <c r="H25" s="4"/>
      <c r="I25" s="4"/>
      <c r="J25" s="4"/>
    </row>
    <row r="26" spans="1:10" x14ac:dyDescent="0.25">
      <c r="B26" s="43" t="s">
        <v>24</v>
      </c>
      <c r="C26" s="4"/>
      <c r="D26" s="44"/>
      <c r="E26" s="44"/>
      <c r="F26" s="45" t="s">
        <v>25</v>
      </c>
      <c r="G26" s="44"/>
      <c r="H26" s="4"/>
      <c r="I26" s="4"/>
      <c r="J26" s="4"/>
    </row>
    <row r="27" spans="1:10" x14ac:dyDescent="0.25">
      <c r="B27" s="46" t="s">
        <v>26</v>
      </c>
      <c r="C27" s="4"/>
      <c r="D27" s="4"/>
      <c r="E27" s="44"/>
      <c r="F27" s="47" t="s">
        <v>27</v>
      </c>
      <c r="G27" s="4"/>
      <c r="H27" s="4"/>
      <c r="I27" s="4"/>
      <c r="J27" s="4"/>
    </row>
    <row r="28" spans="1:10" x14ac:dyDescent="0.25">
      <c r="B28" s="47"/>
      <c r="C28" s="4"/>
      <c r="D28" s="47"/>
      <c r="E28" s="42"/>
      <c r="F28" s="47"/>
      <c r="G28" s="4"/>
      <c r="H28" s="4"/>
      <c r="I28" s="4"/>
      <c r="J28" s="4"/>
    </row>
    <row r="29" spans="1:10" x14ac:dyDescent="0.25">
      <c r="B29" s="47"/>
      <c r="C29" s="4"/>
      <c r="D29" s="47"/>
      <c r="E29" s="42"/>
      <c r="F29" s="47"/>
      <c r="G29" s="4"/>
      <c r="H29" s="4"/>
      <c r="I29" s="4"/>
      <c r="J29" s="4"/>
    </row>
    <row r="30" spans="1:10" x14ac:dyDescent="0.25">
      <c r="B30" s="45"/>
      <c r="C30" s="4"/>
      <c r="D30" s="45"/>
      <c r="E30" s="48"/>
      <c r="F30" s="45"/>
      <c r="G30" s="4"/>
      <c r="H30" s="4"/>
      <c r="I30" s="4"/>
      <c r="J30" s="4"/>
    </row>
    <row r="31" spans="1:10" x14ac:dyDescent="0.25">
      <c r="B31" s="39" t="s">
        <v>28</v>
      </c>
      <c r="C31" s="4"/>
      <c r="D31" s="40"/>
      <c r="E31" s="49" t="s">
        <v>29</v>
      </c>
      <c r="F31" s="49"/>
      <c r="G31" s="49"/>
      <c r="H31" s="4"/>
      <c r="I31" s="4"/>
      <c r="J31" s="4"/>
    </row>
    <row r="32" spans="1:10" x14ac:dyDescent="0.25">
      <c r="B32" s="43" t="s">
        <v>30</v>
      </c>
      <c r="C32" s="4"/>
      <c r="D32" s="40"/>
      <c r="E32" s="50" t="s">
        <v>31</v>
      </c>
      <c r="F32" s="50"/>
      <c r="G32" s="50"/>
      <c r="H32" s="4"/>
      <c r="I32" s="4"/>
      <c r="J32" s="4"/>
    </row>
    <row r="33" spans="2:10" x14ac:dyDescent="0.25">
      <c r="B33" s="46" t="s">
        <v>32</v>
      </c>
      <c r="C33" s="4"/>
      <c r="D33" s="4"/>
      <c r="E33" s="51" t="s">
        <v>33</v>
      </c>
      <c r="F33" s="51"/>
      <c r="G33" s="51"/>
      <c r="H33" s="4"/>
      <c r="I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I36" s="4"/>
      <c r="J36" s="4"/>
    </row>
  </sheetData>
  <mergeCells count="7">
    <mergeCell ref="E33:G33"/>
    <mergeCell ref="A4:I4"/>
    <mergeCell ref="A5:I5"/>
    <mergeCell ref="A6:I6"/>
    <mergeCell ref="A7:I7"/>
    <mergeCell ref="E31:G31"/>
    <mergeCell ref="E32:G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Comparativo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2023-01-23T17:51:53Z</dcterms:created>
  <dcterms:modified xsi:type="dcterms:W3CDTF">2023-01-23T17:52:32Z</dcterms:modified>
</cp:coreProperties>
</file>