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OAI 2022\Junio 2022\Compra\"/>
    </mc:Choice>
  </mc:AlternateContent>
  <bookViews>
    <workbookView xWindow="0" yWindow="0" windowWidth="4080" windowHeight="7515" tabRatio="752"/>
  </bookViews>
  <sheets>
    <sheet name="Relacion de Facturas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" l="1"/>
  <c r="G31" i="4" l="1"/>
  <c r="I25" i="4" l="1"/>
  <c r="I26" i="4"/>
  <c r="I27" i="4"/>
  <c r="I28" i="4"/>
  <c r="I29" i="4"/>
  <c r="I30" i="4"/>
  <c r="I24" i="4"/>
  <c r="K31" i="4" l="1"/>
  <c r="I20" i="4" l="1"/>
  <c r="J20" i="4" s="1"/>
  <c r="I18" i="4" l="1"/>
  <c r="J18" i="4" l="1"/>
  <c r="I31" i="4" l="1"/>
  <c r="J31" i="4" l="1"/>
</calcChain>
</file>

<file path=xl/sharedStrings.xml><?xml version="1.0" encoding="utf-8"?>
<sst xmlns="http://schemas.openxmlformats.org/spreadsheetml/2006/main" count="95" uniqueCount="68">
  <si>
    <t>SEGURO NACIONAL DE SALUD (SENASA)</t>
  </si>
  <si>
    <t>ARS HUMANO</t>
  </si>
  <si>
    <t>EMPACA</t>
  </si>
  <si>
    <t>EDESUR DOMINICANA.S.A</t>
  </si>
  <si>
    <t>STE.SRL</t>
  </si>
  <si>
    <t>AGUA PLANETA AZUL</t>
  </si>
  <si>
    <t>Fecha de factura</t>
  </si>
  <si>
    <t>No. De Factura o Comprobante</t>
  </si>
  <si>
    <t>Concepto</t>
  </si>
  <si>
    <t>Proveedor</t>
  </si>
  <si>
    <t>Fecha fin factura</t>
  </si>
  <si>
    <t>Monto pagado</t>
  </si>
  <si>
    <t>Estado</t>
  </si>
  <si>
    <t>Totales</t>
  </si>
  <si>
    <t xml:space="preserve">                                                      INSTITUTO GEOGRÁFICO NACIONAL</t>
  </si>
  <si>
    <t xml:space="preserve">                                                      "José Joaquín Hungría Morell"</t>
  </si>
  <si>
    <t xml:space="preserve">                                                 (VALORES EN RD$)</t>
  </si>
  <si>
    <t>PENDIENTE</t>
  </si>
  <si>
    <t>ALTICE DOMINICANA ,S.A</t>
  </si>
  <si>
    <t>COMPLETO</t>
  </si>
  <si>
    <t xml:space="preserve">                      Encargada de Contabilidad</t>
  </si>
  <si>
    <t>Monto Facturado RD$</t>
  </si>
  <si>
    <t>CLARO COMUNICACIONES MAYO 2022</t>
  </si>
  <si>
    <t>PAGO SERVICIO DE SEGURO JUNIO 2022</t>
  </si>
  <si>
    <t>PAGO SERVICIOS ALQUILER LOCAL  IGNJJHM JUNIO 2022</t>
  </si>
  <si>
    <t>PAGO SERVICIO DE COMUNICACIÓN JUNIO 2022</t>
  </si>
  <si>
    <t>PAGO SERVICIO DE DATA JUNIO 2022</t>
  </si>
  <si>
    <t>PAGO SERVICIOS DE ALQUILER IMPRESORAS MULTIFUNCIONALES JUNIO 2022</t>
  </si>
  <si>
    <t>PAGO COMPRA DE AGUA PARA CONSUMO HUMANO JUNIO 2022</t>
  </si>
  <si>
    <t xml:space="preserve">                                                       Relación Pagos Proveedores Junio  2022</t>
  </si>
  <si>
    <t>PAGO SERVICIO DE DATA  JUNIO 2022</t>
  </si>
  <si>
    <t>B1500136633</t>
  </si>
  <si>
    <t>B1500144938</t>
  </si>
  <si>
    <t>B1500040776</t>
  </si>
  <si>
    <t>B1500170994</t>
  </si>
  <si>
    <t>B1500000169</t>
  </si>
  <si>
    <t>B1500023639</t>
  </si>
  <si>
    <t>B1500006371</t>
  </si>
  <si>
    <t xml:space="preserve">CLARO   </t>
  </si>
  <si>
    <t>B1500001862</t>
  </si>
  <si>
    <t>GRUPO DIARIO LIBRE</t>
  </si>
  <si>
    <t>PAGO PUBLICACION EN EL PERIODICO</t>
  </si>
  <si>
    <t>LB EVENTOS SOCIALES SRL</t>
  </si>
  <si>
    <t>B1500002422</t>
  </si>
  <si>
    <t>B1500299604</t>
  </si>
  <si>
    <t>PAGO SERVICIO REFRIGERIO P/REUNION PERSONAL TECNICO JUNIO 2022</t>
  </si>
  <si>
    <t>PAGO SERVICO DE COMUNICACION JUNIO 2022</t>
  </si>
  <si>
    <t>PAGO EDESUR SERVICIO DE ENERGIA ELECTRICA JUNIO 2022</t>
  </si>
  <si>
    <t>05/06/0022</t>
  </si>
  <si>
    <t>B1500001071</t>
  </si>
  <si>
    <t>B1500171768</t>
  </si>
  <si>
    <t>B1500001099</t>
  </si>
  <si>
    <t>B1500001257</t>
  </si>
  <si>
    <t>ALL OFFICE SOLUTIONS</t>
  </si>
  <si>
    <t>B1500001898</t>
  </si>
  <si>
    <t>Monto Pendiente</t>
  </si>
  <si>
    <t>RAMIREZ &amp; MOJICA</t>
  </si>
  <si>
    <t xml:space="preserve">                                                                         Encargada Administrativa Financiera</t>
  </si>
  <si>
    <t>ECO FUMIGADORA EGA, SRL</t>
  </si>
  <si>
    <t>EDITORA HOY,SAS</t>
  </si>
  <si>
    <t>PAGO FUMIGACION CORRESPONDIENTE AL MES JUNIO 2022</t>
  </si>
  <si>
    <t>PAGO PUBLIC. EN EL PERIODICO LICITACION CARTGRAFIA BASE JUNIO 2022</t>
  </si>
  <si>
    <t>B1500000207</t>
  </si>
  <si>
    <t>B1500005175</t>
  </si>
  <si>
    <t>B1500000419</t>
  </si>
  <si>
    <t>FL BETANCES &amp; ASOCIALDOS</t>
  </si>
  <si>
    <t>PAGO EQUIPOS TECNOLOGICOS JUNIO 2022</t>
  </si>
  <si>
    <t>B1500000420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</si>
</sst>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3" fontId="10" fillId="0" borderId="2" xfId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43" fontId="10" fillId="0" borderId="1" xfId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3" xfId="0" applyNumberFormat="1" applyFont="1" applyFill="1" applyBorder="1" applyAlignment="1">
      <alignment horizontal="right" vertic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778973</xdr:colOff>
      <xdr:row>0</xdr:row>
      <xdr:rowOff>0</xdr:rowOff>
    </xdr:from>
    <xdr:to>
      <xdr:col>5</xdr:col>
      <xdr:colOff>904875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348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9"/>
  <sheetViews>
    <sheetView showGridLines="0" tabSelected="1" topLeftCell="B1" zoomScaleNormal="100" workbookViewId="0">
      <selection activeCell="M24" sqref="M24"/>
    </sheetView>
  </sheetViews>
  <sheetFormatPr baseColWidth="10" defaultColWidth="11.42578125" defaultRowHeight="21" x14ac:dyDescent="0.35"/>
  <cols>
    <col min="1" max="1" width="6.85546875" style="1" customWidth="1"/>
    <col min="2" max="2" width="14.140625" style="1" customWidth="1"/>
    <col min="3" max="3" width="22.85546875" style="1" customWidth="1"/>
    <col min="4" max="4" width="36.140625" style="1" bestFit="1" customWidth="1"/>
    <col min="5" max="5" width="26.28515625" style="1" customWidth="1"/>
    <col min="6" max="6" width="47.7109375" style="1" customWidth="1"/>
    <col min="7" max="7" width="20.28515625" style="6" customWidth="1"/>
    <col min="8" max="8" width="16.85546875" bestFit="1" customWidth="1"/>
    <col min="9" max="9" width="20.140625" style="1" customWidth="1"/>
    <col min="10" max="10" width="16.85546875" style="1" bestFit="1" customWidth="1"/>
    <col min="11" max="11" width="10.5703125" style="1" bestFit="1" customWidth="1"/>
    <col min="12" max="12" width="11.42578125" style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2:13" x14ac:dyDescent="0.35">
      <c r="B1" s="42"/>
      <c r="C1" s="42"/>
      <c r="D1" s="42"/>
      <c r="E1" s="42"/>
      <c r="F1" s="42"/>
      <c r="G1" s="42"/>
    </row>
    <row r="2" spans="2:13" s="2" customFormat="1" x14ac:dyDescent="0.35">
      <c r="B2" s="42"/>
      <c r="C2" s="42"/>
      <c r="D2" s="42"/>
      <c r="E2" s="42"/>
      <c r="F2" s="42"/>
      <c r="G2" s="42"/>
    </row>
    <row r="3" spans="2:13" s="2" customFormat="1" x14ac:dyDescent="0.35">
      <c r="B3" s="42"/>
      <c r="C3" s="42"/>
      <c r="D3" s="42"/>
      <c r="E3" s="42"/>
      <c r="F3" s="42"/>
      <c r="G3" s="42"/>
    </row>
    <row r="4" spans="2:13" s="3" customFormat="1" ht="18.75" customHeight="1" x14ac:dyDescent="0.35">
      <c r="B4" s="43" t="s">
        <v>14</v>
      </c>
      <c r="C4" s="43"/>
      <c r="D4" s="43"/>
      <c r="E4" s="43"/>
      <c r="F4" s="43"/>
      <c r="G4" s="43"/>
    </row>
    <row r="5" spans="2:13" s="3" customFormat="1" ht="19.5" customHeight="1" x14ac:dyDescent="0.35">
      <c r="B5" s="43" t="s">
        <v>15</v>
      </c>
      <c r="C5" s="43"/>
      <c r="D5" s="43"/>
      <c r="E5" s="43"/>
      <c r="F5" s="43"/>
      <c r="G5" s="43"/>
    </row>
    <row r="6" spans="2:13" s="3" customFormat="1" ht="16.5" customHeight="1" x14ac:dyDescent="0.35">
      <c r="B6" s="44" t="s">
        <v>29</v>
      </c>
      <c r="C6" s="44"/>
      <c r="D6" s="44"/>
      <c r="E6" s="44"/>
      <c r="F6" s="44"/>
      <c r="G6" s="44"/>
    </row>
    <row r="7" spans="2:13" x14ac:dyDescent="0.35">
      <c r="B7" s="45" t="s">
        <v>16</v>
      </c>
      <c r="C7" s="45"/>
      <c r="D7" s="45"/>
      <c r="E7" s="45"/>
      <c r="F7" s="45"/>
      <c r="G7" s="45"/>
    </row>
    <row r="8" spans="2:13" ht="31.5" x14ac:dyDescent="0.35">
      <c r="B8" s="18" t="s">
        <v>6</v>
      </c>
      <c r="C8" s="18" t="s">
        <v>7</v>
      </c>
      <c r="D8" s="38" t="s">
        <v>9</v>
      </c>
      <c r="E8" s="54" t="s">
        <v>8</v>
      </c>
      <c r="F8" s="55"/>
      <c r="G8" s="18" t="s">
        <v>21</v>
      </c>
      <c r="H8" s="23" t="s">
        <v>10</v>
      </c>
      <c r="I8" s="23" t="s">
        <v>11</v>
      </c>
      <c r="J8" s="19" t="s">
        <v>55</v>
      </c>
      <c r="K8" s="19" t="s">
        <v>12</v>
      </c>
    </row>
    <row r="9" spans="2:13" s="7" customFormat="1" ht="20.25" x14ac:dyDescent="0.3">
      <c r="B9" s="10">
        <v>44717</v>
      </c>
      <c r="C9" s="11" t="s">
        <v>33</v>
      </c>
      <c r="D9" s="35" t="s">
        <v>18</v>
      </c>
      <c r="E9" s="47" t="s">
        <v>30</v>
      </c>
      <c r="F9" s="48"/>
      <c r="G9" s="12">
        <v>46899.05</v>
      </c>
      <c r="H9" s="21">
        <v>44736</v>
      </c>
      <c r="I9" s="22">
        <v>46899.05</v>
      </c>
      <c r="J9" s="14">
        <v>0</v>
      </c>
      <c r="K9" s="11" t="s">
        <v>19</v>
      </c>
    </row>
    <row r="10" spans="2:13" s="7" customFormat="1" ht="17.25" customHeight="1" x14ac:dyDescent="0.3">
      <c r="B10" s="10">
        <v>44714</v>
      </c>
      <c r="C10" s="20" t="s">
        <v>37</v>
      </c>
      <c r="D10" s="35" t="s">
        <v>0</v>
      </c>
      <c r="E10" s="47" t="s">
        <v>23</v>
      </c>
      <c r="F10" s="48"/>
      <c r="G10" s="12">
        <v>96684.800000000003</v>
      </c>
      <c r="H10" s="21">
        <v>44736</v>
      </c>
      <c r="I10" s="22">
        <v>96684.800000000003</v>
      </c>
      <c r="J10" s="14">
        <v>0</v>
      </c>
      <c r="K10" s="11" t="s">
        <v>19</v>
      </c>
    </row>
    <row r="11" spans="2:13" s="7" customFormat="1" ht="20.25" x14ac:dyDescent="0.3">
      <c r="B11" s="10">
        <v>44720</v>
      </c>
      <c r="C11" s="11" t="s">
        <v>36</v>
      </c>
      <c r="D11" s="35" t="s">
        <v>1</v>
      </c>
      <c r="E11" s="47" t="s">
        <v>23</v>
      </c>
      <c r="F11" s="48"/>
      <c r="G11" s="12">
        <v>10760.56</v>
      </c>
      <c r="H11" s="21">
        <v>44736</v>
      </c>
      <c r="I11" s="22">
        <v>10760.56</v>
      </c>
      <c r="J11" s="14">
        <v>0</v>
      </c>
      <c r="K11" s="11" t="s">
        <v>19</v>
      </c>
    </row>
    <row r="12" spans="2:13" s="7" customFormat="1" ht="20.25" x14ac:dyDescent="0.3">
      <c r="B12" s="10">
        <v>44713</v>
      </c>
      <c r="C12" s="11" t="s">
        <v>35</v>
      </c>
      <c r="D12" s="35" t="s">
        <v>2</v>
      </c>
      <c r="E12" s="47" t="s">
        <v>24</v>
      </c>
      <c r="F12" s="48"/>
      <c r="G12" s="12">
        <v>180721.47</v>
      </c>
      <c r="H12" s="21">
        <v>44736</v>
      </c>
      <c r="I12" s="22">
        <v>180721.47</v>
      </c>
      <c r="J12" s="14">
        <v>0</v>
      </c>
      <c r="K12" s="11" t="s">
        <v>19</v>
      </c>
    </row>
    <row r="13" spans="2:13" s="7" customFormat="1" ht="20.25" x14ac:dyDescent="0.3">
      <c r="B13" s="10">
        <v>44713</v>
      </c>
      <c r="C13" s="11" t="s">
        <v>34</v>
      </c>
      <c r="D13" s="36" t="s">
        <v>38</v>
      </c>
      <c r="E13" s="47" t="s">
        <v>26</v>
      </c>
      <c r="F13" s="48"/>
      <c r="G13" s="12">
        <v>5328.21</v>
      </c>
      <c r="H13" s="21">
        <v>44736</v>
      </c>
      <c r="I13" s="22">
        <v>5328.21</v>
      </c>
      <c r="J13" s="14">
        <v>0</v>
      </c>
      <c r="K13" s="11" t="s">
        <v>19</v>
      </c>
    </row>
    <row r="14" spans="2:13" s="7" customFormat="1" ht="20.25" x14ac:dyDescent="0.3">
      <c r="B14" s="10">
        <v>44706</v>
      </c>
      <c r="C14" s="11" t="s">
        <v>31</v>
      </c>
      <c r="D14" s="35" t="s">
        <v>5</v>
      </c>
      <c r="E14" s="47" t="s">
        <v>28</v>
      </c>
      <c r="F14" s="48"/>
      <c r="G14" s="12">
        <v>1800</v>
      </c>
      <c r="H14" s="21">
        <v>44742</v>
      </c>
      <c r="I14" s="40">
        <f>6440+2500+2800+1800+700</f>
        <v>14240</v>
      </c>
      <c r="J14" s="40">
        <v>17500</v>
      </c>
      <c r="K14" s="41" t="s">
        <v>17</v>
      </c>
    </row>
    <row r="15" spans="2:13" s="7" customFormat="1" ht="20.25" x14ac:dyDescent="0.3">
      <c r="B15" s="10">
        <v>44699</v>
      </c>
      <c r="C15" s="11" t="s">
        <v>32</v>
      </c>
      <c r="D15" s="35" t="s">
        <v>5</v>
      </c>
      <c r="E15" s="47" t="s">
        <v>28</v>
      </c>
      <c r="F15" s="48"/>
      <c r="G15" s="12">
        <v>700</v>
      </c>
      <c r="H15" s="21">
        <v>44742</v>
      </c>
      <c r="I15" s="40"/>
      <c r="J15" s="40"/>
      <c r="K15" s="41"/>
      <c r="M15" s="56"/>
    </row>
    <row r="16" spans="2:13" s="7" customFormat="1" ht="20.25" customHeight="1" x14ac:dyDescent="0.3">
      <c r="B16" s="10">
        <v>44708</v>
      </c>
      <c r="C16" s="13" t="s">
        <v>39</v>
      </c>
      <c r="D16" s="16" t="s">
        <v>40</v>
      </c>
      <c r="E16" s="47" t="s">
        <v>41</v>
      </c>
      <c r="F16" s="48"/>
      <c r="G16" s="15">
        <v>32597.5</v>
      </c>
      <c r="H16" s="27">
        <v>44741</v>
      </c>
      <c r="I16" s="17">
        <v>32597.5</v>
      </c>
      <c r="J16" s="14"/>
      <c r="K16" s="13"/>
    </row>
    <row r="17" spans="2:11" s="7" customFormat="1" ht="20.25" customHeight="1" x14ac:dyDescent="0.3">
      <c r="B17" s="10" t="s">
        <v>48</v>
      </c>
      <c r="C17" s="21" t="s">
        <v>44</v>
      </c>
      <c r="D17" s="29" t="s">
        <v>3</v>
      </c>
      <c r="E17" s="47" t="s">
        <v>47</v>
      </c>
      <c r="F17" s="48"/>
      <c r="G17" s="15">
        <v>42101.89</v>
      </c>
      <c r="H17" s="27">
        <v>44734</v>
      </c>
      <c r="I17" s="28">
        <v>42101.89</v>
      </c>
      <c r="J17" s="22"/>
      <c r="K17" s="21" t="s">
        <v>19</v>
      </c>
    </row>
    <row r="18" spans="2:11" s="7" customFormat="1" ht="20.25" customHeight="1" x14ac:dyDescent="0.3">
      <c r="B18" s="10">
        <v>44719</v>
      </c>
      <c r="C18" s="21" t="s">
        <v>43</v>
      </c>
      <c r="D18" s="26" t="s">
        <v>42</v>
      </c>
      <c r="E18" s="47" t="s">
        <v>45</v>
      </c>
      <c r="F18" s="48"/>
      <c r="G18" s="15">
        <v>33482.5</v>
      </c>
      <c r="H18" s="27">
        <v>44739</v>
      </c>
      <c r="I18" s="28">
        <f>13393+33482.5</f>
        <v>46875.5</v>
      </c>
      <c r="J18" s="22">
        <f>145909-13393-33482.5</f>
        <v>99033.5</v>
      </c>
      <c r="K18" s="21" t="s">
        <v>17</v>
      </c>
    </row>
    <row r="19" spans="2:11" s="7" customFormat="1" ht="20.25" x14ac:dyDescent="0.3">
      <c r="B19" s="10">
        <v>44717</v>
      </c>
      <c r="C19" s="11" t="s">
        <v>33</v>
      </c>
      <c r="D19" s="35" t="s">
        <v>18</v>
      </c>
      <c r="E19" s="47" t="s">
        <v>46</v>
      </c>
      <c r="F19" s="48"/>
      <c r="G19" s="12">
        <v>46899.05</v>
      </c>
      <c r="H19" s="21">
        <v>44734</v>
      </c>
      <c r="I19" s="22">
        <v>46899.05</v>
      </c>
      <c r="J19" s="14">
        <v>0</v>
      </c>
      <c r="K19" s="11" t="s">
        <v>19</v>
      </c>
    </row>
    <row r="20" spans="2:11" s="7" customFormat="1" ht="20.25" x14ac:dyDescent="0.3">
      <c r="B20" s="31">
        <v>44718</v>
      </c>
      <c r="C20" s="21" t="s">
        <v>49</v>
      </c>
      <c r="D20" s="35" t="s">
        <v>4</v>
      </c>
      <c r="E20" s="47" t="s">
        <v>27</v>
      </c>
      <c r="F20" s="48"/>
      <c r="G20" s="12">
        <v>17110</v>
      </c>
      <c r="H20" s="21">
        <v>44748</v>
      </c>
      <c r="I20" s="22">
        <f>102660+17110</f>
        <v>119770</v>
      </c>
      <c r="J20" s="14">
        <f>205320-I20</f>
        <v>85550</v>
      </c>
      <c r="K20" s="11" t="s">
        <v>17</v>
      </c>
    </row>
    <row r="21" spans="2:11" s="7" customFormat="1" ht="20.25" customHeight="1" x14ac:dyDescent="0.3">
      <c r="B21" s="10">
        <v>44732</v>
      </c>
      <c r="C21" s="13" t="s">
        <v>50</v>
      </c>
      <c r="D21" s="37" t="s">
        <v>22</v>
      </c>
      <c r="E21" s="47" t="s">
        <v>25</v>
      </c>
      <c r="F21" s="48"/>
      <c r="G21" s="15">
        <v>9645.0400000000009</v>
      </c>
      <c r="H21" s="27">
        <v>44757</v>
      </c>
      <c r="I21" s="28">
        <v>9645.0400000000009</v>
      </c>
      <c r="J21" s="14"/>
      <c r="K21" s="13" t="s">
        <v>19</v>
      </c>
    </row>
    <row r="22" spans="2:11" s="7" customFormat="1" ht="20.25" x14ac:dyDescent="0.3">
      <c r="B22" s="31">
        <v>44732</v>
      </c>
      <c r="C22" s="30" t="s">
        <v>51</v>
      </c>
      <c r="D22" s="36" t="s">
        <v>56</v>
      </c>
      <c r="E22" s="47" t="s">
        <v>66</v>
      </c>
      <c r="F22" s="48"/>
      <c r="G22" s="15">
        <v>349044</v>
      </c>
      <c r="H22" s="21">
        <v>44765</v>
      </c>
      <c r="I22" s="22">
        <v>349044</v>
      </c>
      <c r="J22" s="14"/>
      <c r="K22" s="11" t="s">
        <v>19</v>
      </c>
    </row>
    <row r="23" spans="2:11" s="7" customFormat="1" ht="20.25" x14ac:dyDescent="0.3">
      <c r="B23" s="10">
        <v>44734</v>
      </c>
      <c r="C23" s="11" t="s">
        <v>52</v>
      </c>
      <c r="D23" s="35" t="s">
        <v>53</v>
      </c>
      <c r="E23" s="47" t="s">
        <v>66</v>
      </c>
      <c r="F23" s="48"/>
      <c r="G23" s="12">
        <v>24000.02</v>
      </c>
      <c r="H23" s="21">
        <v>44765</v>
      </c>
      <c r="I23" s="22">
        <v>24000.02</v>
      </c>
      <c r="J23" s="14">
        <v>0</v>
      </c>
      <c r="K23" s="11" t="s">
        <v>19</v>
      </c>
    </row>
    <row r="24" spans="2:11" s="7" customFormat="1" ht="20.25" customHeight="1" x14ac:dyDescent="0.3">
      <c r="B24" s="10">
        <v>44734</v>
      </c>
      <c r="C24" s="21" t="s">
        <v>54</v>
      </c>
      <c r="D24" s="26" t="s">
        <v>40</v>
      </c>
      <c r="E24" s="47" t="s">
        <v>61</v>
      </c>
      <c r="F24" s="48"/>
      <c r="G24" s="15">
        <v>32597.5</v>
      </c>
      <c r="H24" s="27">
        <v>44771</v>
      </c>
      <c r="I24" s="28">
        <f>+G24</f>
        <v>32597.5</v>
      </c>
      <c r="J24" s="22"/>
      <c r="K24" s="21" t="s">
        <v>19</v>
      </c>
    </row>
    <row r="25" spans="2:11" s="7" customFormat="1" ht="20.25" customHeight="1" x14ac:dyDescent="0.3">
      <c r="B25" s="10">
        <v>44735</v>
      </c>
      <c r="C25" s="21" t="s">
        <v>62</v>
      </c>
      <c r="D25" s="39" t="s">
        <v>58</v>
      </c>
      <c r="E25" s="47" t="s">
        <v>60</v>
      </c>
      <c r="F25" s="48"/>
      <c r="G25" s="15">
        <v>11210</v>
      </c>
      <c r="H25" s="27">
        <v>44771</v>
      </c>
      <c r="I25" s="28">
        <f t="shared" ref="I25:I30" si="0">+G25</f>
        <v>11210</v>
      </c>
      <c r="J25" s="22"/>
      <c r="K25" s="21" t="s">
        <v>19</v>
      </c>
    </row>
    <row r="26" spans="2:11" s="7" customFormat="1" ht="20.25" customHeight="1" x14ac:dyDescent="0.3">
      <c r="B26" s="10">
        <v>44733</v>
      </c>
      <c r="C26" s="21" t="s">
        <v>63</v>
      </c>
      <c r="D26" s="39" t="s">
        <v>59</v>
      </c>
      <c r="E26" s="47" t="s">
        <v>41</v>
      </c>
      <c r="F26" s="48"/>
      <c r="G26" s="15">
        <v>44604</v>
      </c>
      <c r="H26" s="27">
        <v>44770</v>
      </c>
      <c r="I26" s="28">
        <f t="shared" si="0"/>
        <v>44604</v>
      </c>
      <c r="J26" s="22"/>
      <c r="K26" s="21" t="s">
        <v>19</v>
      </c>
    </row>
    <row r="27" spans="2:11" s="7" customFormat="1" ht="20.25" customHeight="1" x14ac:dyDescent="0.3">
      <c r="B27" s="10">
        <v>44742</v>
      </c>
      <c r="C27" s="21" t="s">
        <v>64</v>
      </c>
      <c r="D27" s="26" t="s">
        <v>65</v>
      </c>
      <c r="E27" s="47" t="s">
        <v>66</v>
      </c>
      <c r="F27" s="48"/>
      <c r="G27" s="15">
        <v>174624.73</v>
      </c>
      <c r="H27" s="27">
        <v>44778</v>
      </c>
      <c r="I27" s="28">
        <f t="shared" si="0"/>
        <v>174624.73</v>
      </c>
      <c r="J27" s="22"/>
      <c r="K27" s="21" t="s">
        <v>19</v>
      </c>
    </row>
    <row r="28" spans="2:11" s="7" customFormat="1" ht="20.25" customHeight="1" x14ac:dyDescent="0.3">
      <c r="B28" s="10">
        <v>44742</v>
      </c>
      <c r="C28" s="21" t="s">
        <v>67</v>
      </c>
      <c r="D28" s="37" t="s">
        <v>65</v>
      </c>
      <c r="E28" s="47" t="s">
        <v>66</v>
      </c>
      <c r="F28" s="48"/>
      <c r="G28" s="15">
        <v>8200.34</v>
      </c>
      <c r="H28" s="27">
        <v>44778</v>
      </c>
      <c r="I28" s="28">
        <f t="shared" si="0"/>
        <v>8200.34</v>
      </c>
      <c r="J28" s="22"/>
      <c r="K28" s="21" t="s">
        <v>19</v>
      </c>
    </row>
    <row r="29" spans="2:11" s="7" customFormat="1" ht="20.25" customHeight="1" x14ac:dyDescent="0.3">
      <c r="B29" s="10"/>
      <c r="C29" s="21"/>
      <c r="D29" s="26"/>
      <c r="E29" s="50"/>
      <c r="F29" s="51"/>
      <c r="G29" s="15"/>
      <c r="H29" s="27"/>
      <c r="I29" s="28">
        <f t="shared" si="0"/>
        <v>0</v>
      </c>
      <c r="J29" s="22"/>
      <c r="K29" s="21"/>
    </row>
    <row r="30" spans="2:11" s="7" customFormat="1" ht="20.25" customHeight="1" x14ac:dyDescent="0.3">
      <c r="B30" s="10"/>
      <c r="C30" s="21"/>
      <c r="D30" s="26"/>
      <c r="E30" s="50"/>
      <c r="F30" s="51"/>
      <c r="G30" s="15"/>
      <c r="H30" s="27"/>
      <c r="I30" s="28">
        <f t="shared" si="0"/>
        <v>0</v>
      </c>
      <c r="J30" s="22"/>
      <c r="K30" s="21"/>
    </row>
    <row r="31" spans="2:11" s="4" customFormat="1" ht="20.25" x14ac:dyDescent="0.3">
      <c r="B31" s="32"/>
      <c r="C31" s="32"/>
      <c r="D31" s="34"/>
      <c r="E31" s="52" t="s">
        <v>13</v>
      </c>
      <c r="F31" s="53"/>
      <c r="G31" s="33">
        <f>SUM(G9:G30)</f>
        <v>1169010.6600000001</v>
      </c>
      <c r="H31" s="33"/>
      <c r="I31" s="33">
        <f>SUM(I9:I30)</f>
        <v>1296803.6600000001</v>
      </c>
      <c r="J31" s="33">
        <f t="shared" ref="J31:K31" si="1">SUM(J9:J30)</f>
        <v>202083.5</v>
      </c>
      <c r="K31" s="33">
        <f t="shared" si="1"/>
        <v>0</v>
      </c>
    </row>
    <row r="32" spans="2:11" s="4" customFormat="1" x14ac:dyDescent="0.35">
      <c r="B32" s="1"/>
      <c r="C32" s="1"/>
      <c r="D32" s="1"/>
      <c r="G32" s="9"/>
    </row>
    <row r="33" spans="2:8" s="4" customFormat="1" x14ac:dyDescent="0.35">
      <c r="B33" s="8"/>
      <c r="G33" s="6"/>
    </row>
    <row r="34" spans="2:8" s="4" customFormat="1" x14ac:dyDescent="0.35">
      <c r="B34" s="1"/>
      <c r="C34" s="49"/>
      <c r="D34" s="49"/>
      <c r="F34" s="24"/>
      <c r="G34" s="6"/>
    </row>
    <row r="35" spans="2:8" s="4" customFormat="1" x14ac:dyDescent="0.35">
      <c r="B35" s="1"/>
      <c r="C35" s="46"/>
      <c r="D35" s="46"/>
      <c r="F35" s="25"/>
      <c r="G35" s="5"/>
    </row>
    <row r="36" spans="2:8" s="4" customFormat="1" x14ac:dyDescent="0.35">
      <c r="B36" s="1"/>
      <c r="C36" s="1" t="s">
        <v>20</v>
      </c>
      <c r="D36" s="1"/>
      <c r="E36" s="1"/>
      <c r="F36" s="1" t="s">
        <v>57</v>
      </c>
    </row>
    <row r="37" spans="2:8" s="4" customFormat="1" x14ac:dyDescent="0.35">
      <c r="B37" s="1"/>
      <c r="C37" s="1"/>
      <c r="D37" s="1"/>
      <c r="E37" s="1"/>
      <c r="F37" s="1"/>
      <c r="G37" s="6"/>
    </row>
    <row r="44" spans="2:8" x14ac:dyDescent="0.35">
      <c r="F44"/>
      <c r="G44" s="1"/>
      <c r="H44" s="1"/>
    </row>
    <row r="45" spans="2:8" x14ac:dyDescent="0.35">
      <c r="F45"/>
      <c r="G45" s="1"/>
      <c r="H45" s="1"/>
    </row>
    <row r="46" spans="2:8" x14ac:dyDescent="0.35">
      <c r="F46"/>
      <c r="G46" s="1"/>
      <c r="H46" s="1"/>
    </row>
    <row r="47" spans="2:8" x14ac:dyDescent="0.35">
      <c r="F47"/>
      <c r="G47" s="1"/>
      <c r="H47" s="1"/>
    </row>
    <row r="48" spans="2:8" x14ac:dyDescent="0.35">
      <c r="F48"/>
      <c r="G48" s="1"/>
      <c r="H48" s="1"/>
    </row>
    <row r="49" spans="6:8" x14ac:dyDescent="0.35">
      <c r="F49"/>
      <c r="G49" s="1"/>
      <c r="H49" s="1"/>
    </row>
    <row r="50" spans="6:8" x14ac:dyDescent="0.35">
      <c r="F50"/>
      <c r="G50" s="1"/>
      <c r="H50" s="1"/>
    </row>
    <row r="51" spans="6:8" x14ac:dyDescent="0.35">
      <c r="F51"/>
      <c r="G51" s="1"/>
      <c r="H51" s="1"/>
    </row>
    <row r="52" spans="6:8" x14ac:dyDescent="0.35">
      <c r="F52"/>
      <c r="G52" s="1"/>
      <c r="H52" s="1"/>
    </row>
    <row r="53" spans="6:8" x14ac:dyDescent="0.35">
      <c r="F53"/>
      <c r="G53" s="1"/>
      <c r="H53" s="1"/>
    </row>
    <row r="54" spans="6:8" x14ac:dyDescent="0.35">
      <c r="F54"/>
      <c r="G54" s="1"/>
      <c r="H54" s="1"/>
    </row>
    <row r="55" spans="6:8" x14ac:dyDescent="0.35">
      <c r="F55"/>
      <c r="G55" s="1"/>
      <c r="H55" s="1"/>
    </row>
    <row r="56" spans="6:8" x14ac:dyDescent="0.35">
      <c r="F56"/>
      <c r="G56" s="1"/>
      <c r="H56" s="1"/>
    </row>
    <row r="57" spans="6:8" x14ac:dyDescent="0.35">
      <c r="F57"/>
      <c r="G57" s="1"/>
      <c r="H57" s="1"/>
    </row>
    <row r="58" spans="6:8" x14ac:dyDescent="0.35">
      <c r="F58"/>
      <c r="G58" s="1"/>
      <c r="H58" s="1"/>
    </row>
    <row r="59" spans="6:8" x14ac:dyDescent="0.35">
      <c r="F59"/>
      <c r="G59" s="1"/>
      <c r="H59" s="1"/>
    </row>
  </sheetData>
  <mergeCells count="34">
    <mergeCell ref="E16:F16"/>
    <mergeCell ref="E8:F8"/>
    <mergeCell ref="E20:F20"/>
    <mergeCell ref="E18:F18"/>
    <mergeCell ref="E15:F15"/>
    <mergeCell ref="E14:F14"/>
    <mergeCell ref="E13:F13"/>
    <mergeCell ref="E12:F12"/>
    <mergeCell ref="E10:F10"/>
    <mergeCell ref="E9:F9"/>
    <mergeCell ref="C35:D35"/>
    <mergeCell ref="E24:F24"/>
    <mergeCell ref="E25:F25"/>
    <mergeCell ref="E11:F11"/>
    <mergeCell ref="E23:F23"/>
    <mergeCell ref="C34:D34"/>
    <mergeCell ref="E26:F26"/>
    <mergeCell ref="E27:F27"/>
    <mergeCell ref="E28:F28"/>
    <mergeCell ref="E29:F29"/>
    <mergeCell ref="E30:F30"/>
    <mergeCell ref="E31:F31"/>
    <mergeCell ref="E22:F22"/>
    <mergeCell ref="E21:F21"/>
    <mergeCell ref="E19:F19"/>
    <mergeCell ref="E17:F17"/>
    <mergeCell ref="J14:J15"/>
    <mergeCell ref="K14:K15"/>
    <mergeCell ref="I14:I15"/>
    <mergeCell ref="B1:G3"/>
    <mergeCell ref="B4:G4"/>
    <mergeCell ref="B5:G5"/>
    <mergeCell ref="B6:G6"/>
    <mergeCell ref="B7:G7"/>
  </mergeCells>
  <pageMargins left="0.70866141732283472" right="0.11811023622047245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Smitha Gil</cp:lastModifiedBy>
  <cp:revision/>
  <cp:lastPrinted>2022-05-04T19:35:37Z</cp:lastPrinted>
  <dcterms:created xsi:type="dcterms:W3CDTF">2020-02-07T18:50:15Z</dcterms:created>
  <dcterms:modified xsi:type="dcterms:W3CDTF">2022-07-05T16:01:52Z</dcterms:modified>
  <cp:category/>
  <cp:contentStatus/>
</cp:coreProperties>
</file>