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\\svr-file-01\Administrativo\2022\OAI 2022\Mayo 2022\Compra\"/>
    </mc:Choice>
  </mc:AlternateContent>
  <xr:revisionPtr revIDLastSave="0" documentId="13_ncr:1_{A95D0277-7F9F-4641-87FE-098C55788FD8}" xr6:coauthVersionLast="36" xr6:coauthVersionMax="36" xr10:uidLastSave="{00000000-0000-0000-0000-000000000000}"/>
  <bookViews>
    <workbookView xWindow="0" yWindow="0" windowWidth="4080" windowHeight="751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4" l="1"/>
  <c r="K24" i="4"/>
  <c r="M24" i="4" l="1"/>
  <c r="K23" i="4"/>
  <c r="K20" i="4" l="1"/>
  <c r="K18" i="4" l="1"/>
  <c r="M18" i="4" l="1"/>
  <c r="M14" i="4" l="1"/>
  <c r="M20" i="4" l="1"/>
  <c r="M23" i="4" l="1"/>
</calcChain>
</file>

<file path=xl/sharedStrings.xml><?xml version="1.0" encoding="utf-8"?>
<sst xmlns="http://schemas.openxmlformats.org/spreadsheetml/2006/main" count="87" uniqueCount="63">
  <si>
    <t>CLARO</t>
  </si>
  <si>
    <t>SEGURO NACIONAL DE SALUD (SENASA)</t>
  </si>
  <si>
    <t>ARS HUMANO</t>
  </si>
  <si>
    <t>EMPACA</t>
  </si>
  <si>
    <t>EDESUR DOMINICANA.S.A</t>
  </si>
  <si>
    <t>STE.SRL</t>
  </si>
  <si>
    <t>AGUA PLANETA AZUL</t>
  </si>
  <si>
    <t>Fecha de factura</t>
  </si>
  <si>
    <t>No. De Factura o Comprobante</t>
  </si>
  <si>
    <t>Concepto</t>
  </si>
  <si>
    <t>Proveedor</t>
  </si>
  <si>
    <t>Fecha fin factura</t>
  </si>
  <si>
    <t>Monto pagado</t>
  </si>
  <si>
    <t>Monto pendiente</t>
  </si>
  <si>
    <t>Estado</t>
  </si>
  <si>
    <t>Totales</t>
  </si>
  <si>
    <t>PENDIENTE</t>
  </si>
  <si>
    <t>ALTICE DOMINICANA ,S.A</t>
  </si>
  <si>
    <t>CENTRO AUTOMOTRIZ REMESAS,S.A.</t>
  </si>
  <si>
    <t>COMPLETO</t>
  </si>
  <si>
    <t xml:space="preserve">                      Encargada de Contabilidad</t>
  </si>
  <si>
    <t xml:space="preserve">                                 Encargada Administrativa Financiera</t>
  </si>
  <si>
    <t>PAGO SERVICIO DE SEGURO MAYO 2022</t>
  </si>
  <si>
    <t>PAGO SERVICIO DE DATA MAYO 2022</t>
  </si>
  <si>
    <t>PAGO SERVICIO DE COMUNICACIÓN MAYOL 2022</t>
  </si>
  <si>
    <t>PAGO SERVICIOS DE ALQUILER IMPRESORAS MULTIFUNCIONALES MAYO 2022</t>
  </si>
  <si>
    <t>PAGO SERVICIOS ALQUILER LOCAL  IGNJJHM MAYO  2022</t>
  </si>
  <si>
    <t>PAGO SERVICIO DE MANTENIMIENTO DE VEHICULOS MAYO 2022</t>
  </si>
  <si>
    <t>PAGO COMPRA DE AGUA PARA CONSUMO HUMANO MAYO 2022</t>
  </si>
  <si>
    <t>PAGO SERVICIO DE COMUNICACIÓN MAYO 2022</t>
  </si>
  <si>
    <t>B1500006206</t>
  </si>
  <si>
    <t>B1500039894</t>
  </si>
  <si>
    <t>B1500000167</t>
  </si>
  <si>
    <t>B1500002409</t>
  </si>
  <si>
    <t>LB EVENTOS SOCIALES</t>
  </si>
  <si>
    <t>B1500231758</t>
  </si>
  <si>
    <t>B1500002622</t>
  </si>
  <si>
    <t>UNAPEC</t>
  </si>
  <si>
    <t>B1500168197</t>
  </si>
  <si>
    <t>PAGO SERVICIO REFRIGERIO P/REUNION PERSONAL TECNICO MAYO 2022</t>
  </si>
  <si>
    <t>PAGO CURSO TALLER ESPECIALIZADO DE COTRATACIONES PUBLICAS MAYO 2022</t>
  </si>
  <si>
    <t>PAGO SERVICO DE DATA MAYO 2022</t>
  </si>
  <si>
    <t>B1500293174</t>
  </si>
  <si>
    <t>PAGO EDESUR DOMINICANA.S.A MES DE MAYO 2022</t>
  </si>
  <si>
    <t>B1500001054</t>
  </si>
  <si>
    <t>B1500040037</t>
  </si>
  <si>
    <t>B1500145154</t>
  </si>
  <si>
    <t>B1500136164</t>
  </si>
  <si>
    <t xml:space="preserve">BOYER POLANCO Y ASOCIADOS </t>
  </si>
  <si>
    <t>B1500000368</t>
  </si>
  <si>
    <t>B1500001489</t>
  </si>
  <si>
    <t>B1500001490</t>
  </si>
  <si>
    <t>PAGO SEGUROS RESERVAS,S.A MAYO 2022</t>
  </si>
  <si>
    <t>SEGUROS RESERVAS,S.A</t>
  </si>
  <si>
    <t>B1500034651</t>
  </si>
  <si>
    <t>Monto Facturado RD$</t>
  </si>
  <si>
    <t>B1500168985</t>
  </si>
  <si>
    <t>CLARO COMUNICACIONES MAYO 2022</t>
  </si>
  <si>
    <t>PAGO SERVICIO DE MANTENIMIENTO DE EXTINTORES MAYO 2022</t>
  </si>
  <si>
    <t>INSTITUTO GEOGRÁFICO NACIONAL</t>
  </si>
  <si>
    <t xml:space="preserve"> "José Joaquín Hungría Morell"</t>
  </si>
  <si>
    <t>Relación Pagos Proveedores Mayo  2022</t>
  </si>
  <si>
    <t>(VALORES 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</si>
</sst>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0"/>
      <name val="Times New Roman"/>
      <family val="1"/>
    </font>
    <font>
      <u/>
      <sz val="16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10" fillId="0" borderId="0" xfId="0" applyFont="1"/>
    <xf numFmtId="0" fontId="4" fillId="0" borderId="0" xfId="0" applyFont="1" applyBorder="1"/>
    <xf numFmtId="4" fontId="9" fillId="4" borderId="1" xfId="0" applyNumberFormat="1" applyFont="1" applyFill="1" applyBorder="1" applyAlignment="1">
      <alignment horizontal="center" vertical="center" wrapText="1"/>
    </xf>
    <xf numFmtId="43" fontId="9" fillId="4" borderId="1" xfId="1" applyFont="1" applyFill="1" applyBorder="1" applyAlignment="1">
      <alignment horizontal="center" vertical="center" wrapText="1"/>
    </xf>
    <xf numFmtId="43" fontId="5" fillId="0" borderId="0" xfId="0" applyNumberFormat="1" applyFont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43" fontId="12" fillId="0" borderId="1" xfId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/>
    </xf>
    <xf numFmtId="43" fontId="11" fillId="0" borderId="1" xfId="1" applyFont="1" applyFill="1" applyBorder="1" applyAlignment="1">
      <alignment horizontal="center"/>
    </xf>
    <xf numFmtId="43" fontId="11" fillId="0" borderId="1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3" fontId="13" fillId="3" borderId="1" xfId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43" fontId="11" fillId="0" borderId="2" xfId="1" applyFont="1" applyFill="1" applyBorder="1" applyAlignment="1">
      <alignment horizontal="center"/>
    </xf>
    <xf numFmtId="43" fontId="11" fillId="0" borderId="3" xfId="1" applyFont="1" applyFill="1" applyBorder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left"/>
    </xf>
    <xf numFmtId="43" fontId="13" fillId="3" borderId="1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9" fontId="4" fillId="2" borderId="0" xfId="3" applyFont="1" applyFill="1" applyAlignment="1">
      <alignment horizontal="center"/>
    </xf>
    <xf numFmtId="4" fontId="9" fillId="4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/>
    </xf>
    <xf numFmtId="43" fontId="11" fillId="0" borderId="1" xfId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1236173</xdr:colOff>
      <xdr:row>0</xdr:row>
      <xdr:rowOff>9525</xdr:rowOff>
    </xdr:from>
    <xdr:to>
      <xdr:col>5</xdr:col>
      <xdr:colOff>1362075</xdr:colOff>
      <xdr:row>2</xdr:row>
      <xdr:rowOff>257175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498" y="9525"/>
          <a:ext cx="18785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showGridLines="0" tabSelected="1" topLeftCell="A22" zoomScaleNormal="100" workbookViewId="0">
      <selection activeCell="E16" sqref="E16:G16"/>
    </sheetView>
  </sheetViews>
  <sheetFormatPr baseColWidth="10" defaultColWidth="11.42578125" defaultRowHeight="21" x14ac:dyDescent="0.35"/>
  <cols>
    <col min="1" max="1" width="11.42578125" style="1" customWidth="1"/>
    <col min="2" max="2" width="17.28515625" style="1" customWidth="1"/>
    <col min="3" max="3" width="23.85546875" style="1" customWidth="1"/>
    <col min="4" max="4" width="9.28515625" style="1" customWidth="1"/>
    <col min="5" max="6" width="26.28515625" style="1" customWidth="1"/>
    <col min="7" max="7" width="18.140625" style="1" customWidth="1"/>
    <col min="8" max="8" width="16.85546875" style="6" customWidth="1"/>
    <col min="9" max="9" width="8.5703125" customWidth="1"/>
    <col min="10" max="10" width="4.42578125" style="1" customWidth="1"/>
    <col min="11" max="11" width="5" style="1" customWidth="1"/>
    <col min="12" max="12" width="7.28515625" style="1" customWidth="1"/>
    <col min="13" max="13" width="11.140625" style="1" customWidth="1"/>
    <col min="14" max="14" width="11.42578125" style="1" customWidth="1"/>
    <col min="15" max="221" width="11.42578125" style="1"/>
    <col min="222" max="222" width="44.5703125" style="1" customWidth="1"/>
    <col min="223" max="223" width="29.140625" style="1" customWidth="1"/>
    <col min="224" max="224" width="6.5703125" style="1" customWidth="1"/>
    <col min="225" max="225" width="11" style="1" customWidth="1"/>
    <col min="226" max="226" width="12.7109375" style="1" customWidth="1"/>
    <col min="227" max="228" width="14.42578125" style="1" customWidth="1"/>
    <col min="229" max="229" width="14.140625" style="1" customWidth="1"/>
    <col min="230" max="230" width="15.28515625" style="1" customWidth="1"/>
    <col min="231" max="231" width="13.140625" style="1" customWidth="1"/>
    <col min="232" max="477" width="11.42578125" style="1"/>
    <col min="478" max="478" width="44.5703125" style="1" customWidth="1"/>
    <col min="479" max="479" width="29.140625" style="1" customWidth="1"/>
    <col min="480" max="480" width="6.5703125" style="1" customWidth="1"/>
    <col min="481" max="481" width="11" style="1" customWidth="1"/>
    <col min="482" max="482" width="12.7109375" style="1" customWidth="1"/>
    <col min="483" max="484" width="14.42578125" style="1" customWidth="1"/>
    <col min="485" max="485" width="14.140625" style="1" customWidth="1"/>
    <col min="486" max="486" width="15.28515625" style="1" customWidth="1"/>
    <col min="487" max="487" width="13.140625" style="1" customWidth="1"/>
    <col min="488" max="733" width="11.42578125" style="1"/>
    <col min="734" max="734" width="44.5703125" style="1" customWidth="1"/>
    <col min="735" max="735" width="29.140625" style="1" customWidth="1"/>
    <col min="736" max="736" width="6.5703125" style="1" customWidth="1"/>
    <col min="737" max="737" width="11" style="1" customWidth="1"/>
    <col min="738" max="738" width="12.7109375" style="1" customWidth="1"/>
    <col min="739" max="740" width="14.42578125" style="1" customWidth="1"/>
    <col min="741" max="741" width="14.140625" style="1" customWidth="1"/>
    <col min="742" max="742" width="15.28515625" style="1" customWidth="1"/>
    <col min="743" max="743" width="13.140625" style="1" customWidth="1"/>
    <col min="744" max="989" width="11.42578125" style="1"/>
    <col min="990" max="990" width="44.5703125" style="1" customWidth="1"/>
    <col min="991" max="991" width="29.140625" style="1" customWidth="1"/>
    <col min="992" max="992" width="6.5703125" style="1" customWidth="1"/>
    <col min="993" max="993" width="11" style="1" customWidth="1"/>
    <col min="994" max="994" width="12.7109375" style="1" customWidth="1"/>
    <col min="995" max="996" width="14.42578125" style="1" customWidth="1"/>
    <col min="997" max="997" width="14.140625" style="1" customWidth="1"/>
    <col min="998" max="998" width="15.28515625" style="1" customWidth="1"/>
    <col min="999" max="999" width="13.140625" style="1" customWidth="1"/>
    <col min="1000" max="1245" width="11.42578125" style="1"/>
    <col min="1246" max="1246" width="44.5703125" style="1" customWidth="1"/>
    <col min="1247" max="1247" width="29.140625" style="1" customWidth="1"/>
    <col min="1248" max="1248" width="6.5703125" style="1" customWidth="1"/>
    <col min="1249" max="1249" width="11" style="1" customWidth="1"/>
    <col min="1250" max="1250" width="12.7109375" style="1" customWidth="1"/>
    <col min="1251" max="1252" width="14.42578125" style="1" customWidth="1"/>
    <col min="1253" max="1253" width="14.140625" style="1" customWidth="1"/>
    <col min="1254" max="1254" width="15.28515625" style="1" customWidth="1"/>
    <col min="1255" max="1255" width="13.140625" style="1" customWidth="1"/>
    <col min="1256" max="1501" width="11.42578125" style="1"/>
    <col min="1502" max="1502" width="44.5703125" style="1" customWidth="1"/>
    <col min="1503" max="1503" width="29.140625" style="1" customWidth="1"/>
    <col min="1504" max="1504" width="6.5703125" style="1" customWidth="1"/>
    <col min="1505" max="1505" width="11" style="1" customWidth="1"/>
    <col min="1506" max="1506" width="12.7109375" style="1" customWidth="1"/>
    <col min="1507" max="1508" width="14.42578125" style="1" customWidth="1"/>
    <col min="1509" max="1509" width="14.140625" style="1" customWidth="1"/>
    <col min="1510" max="1510" width="15.28515625" style="1" customWidth="1"/>
    <col min="1511" max="1511" width="13.140625" style="1" customWidth="1"/>
    <col min="1512" max="1757" width="11.42578125" style="1"/>
    <col min="1758" max="1758" width="44.5703125" style="1" customWidth="1"/>
    <col min="1759" max="1759" width="29.140625" style="1" customWidth="1"/>
    <col min="1760" max="1760" width="6.5703125" style="1" customWidth="1"/>
    <col min="1761" max="1761" width="11" style="1" customWidth="1"/>
    <col min="1762" max="1762" width="12.7109375" style="1" customWidth="1"/>
    <col min="1763" max="1764" width="14.42578125" style="1" customWidth="1"/>
    <col min="1765" max="1765" width="14.140625" style="1" customWidth="1"/>
    <col min="1766" max="1766" width="15.28515625" style="1" customWidth="1"/>
    <col min="1767" max="1767" width="13.140625" style="1" customWidth="1"/>
    <col min="1768" max="2013" width="11.42578125" style="1"/>
    <col min="2014" max="2014" width="44.5703125" style="1" customWidth="1"/>
    <col min="2015" max="2015" width="29.140625" style="1" customWidth="1"/>
    <col min="2016" max="2016" width="6.5703125" style="1" customWidth="1"/>
    <col min="2017" max="2017" width="11" style="1" customWidth="1"/>
    <col min="2018" max="2018" width="12.7109375" style="1" customWidth="1"/>
    <col min="2019" max="2020" width="14.42578125" style="1" customWidth="1"/>
    <col min="2021" max="2021" width="14.140625" style="1" customWidth="1"/>
    <col min="2022" max="2022" width="15.28515625" style="1" customWidth="1"/>
    <col min="2023" max="2023" width="13.140625" style="1" customWidth="1"/>
    <col min="2024" max="2269" width="11.42578125" style="1"/>
    <col min="2270" max="2270" width="44.5703125" style="1" customWidth="1"/>
    <col min="2271" max="2271" width="29.140625" style="1" customWidth="1"/>
    <col min="2272" max="2272" width="6.5703125" style="1" customWidth="1"/>
    <col min="2273" max="2273" width="11" style="1" customWidth="1"/>
    <col min="2274" max="2274" width="12.7109375" style="1" customWidth="1"/>
    <col min="2275" max="2276" width="14.42578125" style="1" customWidth="1"/>
    <col min="2277" max="2277" width="14.140625" style="1" customWidth="1"/>
    <col min="2278" max="2278" width="15.28515625" style="1" customWidth="1"/>
    <col min="2279" max="2279" width="13.140625" style="1" customWidth="1"/>
    <col min="2280" max="2525" width="11.42578125" style="1"/>
    <col min="2526" max="2526" width="44.5703125" style="1" customWidth="1"/>
    <col min="2527" max="2527" width="29.140625" style="1" customWidth="1"/>
    <col min="2528" max="2528" width="6.5703125" style="1" customWidth="1"/>
    <col min="2529" max="2529" width="11" style="1" customWidth="1"/>
    <col min="2530" max="2530" width="12.7109375" style="1" customWidth="1"/>
    <col min="2531" max="2532" width="14.42578125" style="1" customWidth="1"/>
    <col min="2533" max="2533" width="14.140625" style="1" customWidth="1"/>
    <col min="2534" max="2534" width="15.28515625" style="1" customWidth="1"/>
    <col min="2535" max="2535" width="13.140625" style="1" customWidth="1"/>
    <col min="2536" max="2781" width="11.42578125" style="1"/>
    <col min="2782" max="2782" width="44.5703125" style="1" customWidth="1"/>
    <col min="2783" max="2783" width="29.140625" style="1" customWidth="1"/>
    <col min="2784" max="2784" width="6.5703125" style="1" customWidth="1"/>
    <col min="2785" max="2785" width="11" style="1" customWidth="1"/>
    <col min="2786" max="2786" width="12.7109375" style="1" customWidth="1"/>
    <col min="2787" max="2788" width="14.42578125" style="1" customWidth="1"/>
    <col min="2789" max="2789" width="14.140625" style="1" customWidth="1"/>
    <col min="2790" max="2790" width="15.28515625" style="1" customWidth="1"/>
    <col min="2791" max="2791" width="13.140625" style="1" customWidth="1"/>
    <col min="2792" max="3037" width="11.42578125" style="1"/>
    <col min="3038" max="3038" width="44.5703125" style="1" customWidth="1"/>
    <col min="3039" max="3039" width="29.140625" style="1" customWidth="1"/>
    <col min="3040" max="3040" width="6.5703125" style="1" customWidth="1"/>
    <col min="3041" max="3041" width="11" style="1" customWidth="1"/>
    <col min="3042" max="3042" width="12.7109375" style="1" customWidth="1"/>
    <col min="3043" max="3044" width="14.42578125" style="1" customWidth="1"/>
    <col min="3045" max="3045" width="14.140625" style="1" customWidth="1"/>
    <col min="3046" max="3046" width="15.28515625" style="1" customWidth="1"/>
    <col min="3047" max="3047" width="13.140625" style="1" customWidth="1"/>
    <col min="3048" max="3293" width="11.42578125" style="1"/>
    <col min="3294" max="3294" width="44.5703125" style="1" customWidth="1"/>
    <col min="3295" max="3295" width="29.140625" style="1" customWidth="1"/>
    <col min="3296" max="3296" width="6.5703125" style="1" customWidth="1"/>
    <col min="3297" max="3297" width="11" style="1" customWidth="1"/>
    <col min="3298" max="3298" width="12.7109375" style="1" customWidth="1"/>
    <col min="3299" max="3300" width="14.42578125" style="1" customWidth="1"/>
    <col min="3301" max="3301" width="14.140625" style="1" customWidth="1"/>
    <col min="3302" max="3302" width="15.28515625" style="1" customWidth="1"/>
    <col min="3303" max="3303" width="13.140625" style="1" customWidth="1"/>
    <col min="3304" max="3549" width="11.42578125" style="1"/>
    <col min="3550" max="3550" width="44.5703125" style="1" customWidth="1"/>
    <col min="3551" max="3551" width="29.140625" style="1" customWidth="1"/>
    <col min="3552" max="3552" width="6.5703125" style="1" customWidth="1"/>
    <col min="3553" max="3553" width="11" style="1" customWidth="1"/>
    <col min="3554" max="3554" width="12.7109375" style="1" customWidth="1"/>
    <col min="3555" max="3556" width="14.42578125" style="1" customWidth="1"/>
    <col min="3557" max="3557" width="14.140625" style="1" customWidth="1"/>
    <col min="3558" max="3558" width="15.28515625" style="1" customWidth="1"/>
    <col min="3559" max="3559" width="13.140625" style="1" customWidth="1"/>
    <col min="3560" max="3805" width="11.42578125" style="1"/>
    <col min="3806" max="3806" width="44.5703125" style="1" customWidth="1"/>
    <col min="3807" max="3807" width="29.140625" style="1" customWidth="1"/>
    <col min="3808" max="3808" width="6.5703125" style="1" customWidth="1"/>
    <col min="3809" max="3809" width="11" style="1" customWidth="1"/>
    <col min="3810" max="3810" width="12.7109375" style="1" customWidth="1"/>
    <col min="3811" max="3812" width="14.42578125" style="1" customWidth="1"/>
    <col min="3813" max="3813" width="14.140625" style="1" customWidth="1"/>
    <col min="3814" max="3814" width="15.28515625" style="1" customWidth="1"/>
    <col min="3815" max="3815" width="13.140625" style="1" customWidth="1"/>
    <col min="3816" max="4061" width="11.42578125" style="1"/>
    <col min="4062" max="4062" width="44.5703125" style="1" customWidth="1"/>
    <col min="4063" max="4063" width="29.140625" style="1" customWidth="1"/>
    <col min="4064" max="4064" width="6.5703125" style="1" customWidth="1"/>
    <col min="4065" max="4065" width="11" style="1" customWidth="1"/>
    <col min="4066" max="4066" width="12.7109375" style="1" customWidth="1"/>
    <col min="4067" max="4068" width="14.42578125" style="1" customWidth="1"/>
    <col min="4069" max="4069" width="14.140625" style="1" customWidth="1"/>
    <col min="4070" max="4070" width="15.28515625" style="1" customWidth="1"/>
    <col min="4071" max="4071" width="13.140625" style="1" customWidth="1"/>
    <col min="4072" max="4317" width="11.42578125" style="1"/>
    <col min="4318" max="4318" width="44.5703125" style="1" customWidth="1"/>
    <col min="4319" max="4319" width="29.140625" style="1" customWidth="1"/>
    <col min="4320" max="4320" width="6.5703125" style="1" customWidth="1"/>
    <col min="4321" max="4321" width="11" style="1" customWidth="1"/>
    <col min="4322" max="4322" width="12.7109375" style="1" customWidth="1"/>
    <col min="4323" max="4324" width="14.42578125" style="1" customWidth="1"/>
    <col min="4325" max="4325" width="14.140625" style="1" customWidth="1"/>
    <col min="4326" max="4326" width="15.28515625" style="1" customWidth="1"/>
    <col min="4327" max="4327" width="13.140625" style="1" customWidth="1"/>
    <col min="4328" max="4573" width="11.42578125" style="1"/>
    <col min="4574" max="4574" width="44.5703125" style="1" customWidth="1"/>
    <col min="4575" max="4575" width="29.140625" style="1" customWidth="1"/>
    <col min="4576" max="4576" width="6.5703125" style="1" customWidth="1"/>
    <col min="4577" max="4577" width="11" style="1" customWidth="1"/>
    <col min="4578" max="4578" width="12.7109375" style="1" customWidth="1"/>
    <col min="4579" max="4580" width="14.42578125" style="1" customWidth="1"/>
    <col min="4581" max="4581" width="14.140625" style="1" customWidth="1"/>
    <col min="4582" max="4582" width="15.28515625" style="1" customWidth="1"/>
    <col min="4583" max="4583" width="13.140625" style="1" customWidth="1"/>
    <col min="4584" max="4829" width="11.42578125" style="1"/>
    <col min="4830" max="4830" width="44.5703125" style="1" customWidth="1"/>
    <col min="4831" max="4831" width="29.140625" style="1" customWidth="1"/>
    <col min="4832" max="4832" width="6.5703125" style="1" customWidth="1"/>
    <col min="4833" max="4833" width="11" style="1" customWidth="1"/>
    <col min="4834" max="4834" width="12.7109375" style="1" customWidth="1"/>
    <col min="4835" max="4836" width="14.42578125" style="1" customWidth="1"/>
    <col min="4837" max="4837" width="14.140625" style="1" customWidth="1"/>
    <col min="4838" max="4838" width="15.28515625" style="1" customWidth="1"/>
    <col min="4839" max="4839" width="13.140625" style="1" customWidth="1"/>
    <col min="4840" max="5085" width="11.42578125" style="1"/>
    <col min="5086" max="5086" width="44.5703125" style="1" customWidth="1"/>
    <col min="5087" max="5087" width="29.140625" style="1" customWidth="1"/>
    <col min="5088" max="5088" width="6.5703125" style="1" customWidth="1"/>
    <col min="5089" max="5089" width="11" style="1" customWidth="1"/>
    <col min="5090" max="5090" width="12.7109375" style="1" customWidth="1"/>
    <col min="5091" max="5092" width="14.42578125" style="1" customWidth="1"/>
    <col min="5093" max="5093" width="14.140625" style="1" customWidth="1"/>
    <col min="5094" max="5094" width="15.28515625" style="1" customWidth="1"/>
    <col min="5095" max="5095" width="13.140625" style="1" customWidth="1"/>
    <col min="5096" max="5341" width="11.42578125" style="1"/>
    <col min="5342" max="5342" width="44.5703125" style="1" customWidth="1"/>
    <col min="5343" max="5343" width="29.140625" style="1" customWidth="1"/>
    <col min="5344" max="5344" width="6.5703125" style="1" customWidth="1"/>
    <col min="5345" max="5345" width="11" style="1" customWidth="1"/>
    <col min="5346" max="5346" width="12.7109375" style="1" customWidth="1"/>
    <col min="5347" max="5348" width="14.42578125" style="1" customWidth="1"/>
    <col min="5349" max="5349" width="14.140625" style="1" customWidth="1"/>
    <col min="5350" max="5350" width="15.28515625" style="1" customWidth="1"/>
    <col min="5351" max="5351" width="13.140625" style="1" customWidth="1"/>
    <col min="5352" max="5597" width="11.42578125" style="1"/>
    <col min="5598" max="5598" width="44.5703125" style="1" customWidth="1"/>
    <col min="5599" max="5599" width="29.140625" style="1" customWidth="1"/>
    <col min="5600" max="5600" width="6.5703125" style="1" customWidth="1"/>
    <col min="5601" max="5601" width="11" style="1" customWidth="1"/>
    <col min="5602" max="5602" width="12.7109375" style="1" customWidth="1"/>
    <col min="5603" max="5604" width="14.42578125" style="1" customWidth="1"/>
    <col min="5605" max="5605" width="14.140625" style="1" customWidth="1"/>
    <col min="5606" max="5606" width="15.28515625" style="1" customWidth="1"/>
    <col min="5607" max="5607" width="13.140625" style="1" customWidth="1"/>
    <col min="5608" max="5853" width="11.42578125" style="1"/>
    <col min="5854" max="5854" width="44.5703125" style="1" customWidth="1"/>
    <col min="5855" max="5855" width="29.140625" style="1" customWidth="1"/>
    <col min="5856" max="5856" width="6.5703125" style="1" customWidth="1"/>
    <col min="5857" max="5857" width="11" style="1" customWidth="1"/>
    <col min="5858" max="5858" width="12.7109375" style="1" customWidth="1"/>
    <col min="5859" max="5860" width="14.42578125" style="1" customWidth="1"/>
    <col min="5861" max="5861" width="14.140625" style="1" customWidth="1"/>
    <col min="5862" max="5862" width="15.28515625" style="1" customWidth="1"/>
    <col min="5863" max="5863" width="13.140625" style="1" customWidth="1"/>
    <col min="5864" max="6109" width="11.42578125" style="1"/>
    <col min="6110" max="6110" width="44.5703125" style="1" customWidth="1"/>
    <col min="6111" max="6111" width="29.140625" style="1" customWidth="1"/>
    <col min="6112" max="6112" width="6.5703125" style="1" customWidth="1"/>
    <col min="6113" max="6113" width="11" style="1" customWidth="1"/>
    <col min="6114" max="6114" width="12.7109375" style="1" customWidth="1"/>
    <col min="6115" max="6116" width="14.42578125" style="1" customWidth="1"/>
    <col min="6117" max="6117" width="14.140625" style="1" customWidth="1"/>
    <col min="6118" max="6118" width="15.28515625" style="1" customWidth="1"/>
    <col min="6119" max="6119" width="13.140625" style="1" customWidth="1"/>
    <col min="6120" max="6365" width="11.42578125" style="1"/>
    <col min="6366" max="6366" width="44.5703125" style="1" customWidth="1"/>
    <col min="6367" max="6367" width="29.140625" style="1" customWidth="1"/>
    <col min="6368" max="6368" width="6.5703125" style="1" customWidth="1"/>
    <col min="6369" max="6369" width="11" style="1" customWidth="1"/>
    <col min="6370" max="6370" width="12.7109375" style="1" customWidth="1"/>
    <col min="6371" max="6372" width="14.42578125" style="1" customWidth="1"/>
    <col min="6373" max="6373" width="14.140625" style="1" customWidth="1"/>
    <col min="6374" max="6374" width="15.28515625" style="1" customWidth="1"/>
    <col min="6375" max="6375" width="13.140625" style="1" customWidth="1"/>
    <col min="6376" max="6621" width="11.42578125" style="1"/>
    <col min="6622" max="6622" width="44.5703125" style="1" customWidth="1"/>
    <col min="6623" max="6623" width="29.140625" style="1" customWidth="1"/>
    <col min="6624" max="6624" width="6.5703125" style="1" customWidth="1"/>
    <col min="6625" max="6625" width="11" style="1" customWidth="1"/>
    <col min="6626" max="6626" width="12.7109375" style="1" customWidth="1"/>
    <col min="6627" max="6628" width="14.42578125" style="1" customWidth="1"/>
    <col min="6629" max="6629" width="14.140625" style="1" customWidth="1"/>
    <col min="6630" max="6630" width="15.28515625" style="1" customWidth="1"/>
    <col min="6631" max="6631" width="13.140625" style="1" customWidth="1"/>
    <col min="6632" max="6877" width="11.42578125" style="1"/>
    <col min="6878" max="6878" width="44.5703125" style="1" customWidth="1"/>
    <col min="6879" max="6879" width="29.140625" style="1" customWidth="1"/>
    <col min="6880" max="6880" width="6.5703125" style="1" customWidth="1"/>
    <col min="6881" max="6881" width="11" style="1" customWidth="1"/>
    <col min="6882" max="6882" width="12.7109375" style="1" customWidth="1"/>
    <col min="6883" max="6884" width="14.42578125" style="1" customWidth="1"/>
    <col min="6885" max="6885" width="14.140625" style="1" customWidth="1"/>
    <col min="6886" max="6886" width="15.28515625" style="1" customWidth="1"/>
    <col min="6887" max="6887" width="13.140625" style="1" customWidth="1"/>
    <col min="6888" max="7133" width="11.42578125" style="1"/>
    <col min="7134" max="7134" width="44.5703125" style="1" customWidth="1"/>
    <col min="7135" max="7135" width="29.140625" style="1" customWidth="1"/>
    <col min="7136" max="7136" width="6.5703125" style="1" customWidth="1"/>
    <col min="7137" max="7137" width="11" style="1" customWidth="1"/>
    <col min="7138" max="7138" width="12.7109375" style="1" customWidth="1"/>
    <col min="7139" max="7140" width="14.42578125" style="1" customWidth="1"/>
    <col min="7141" max="7141" width="14.140625" style="1" customWidth="1"/>
    <col min="7142" max="7142" width="15.28515625" style="1" customWidth="1"/>
    <col min="7143" max="7143" width="13.140625" style="1" customWidth="1"/>
    <col min="7144" max="7389" width="11.42578125" style="1"/>
    <col min="7390" max="7390" width="44.5703125" style="1" customWidth="1"/>
    <col min="7391" max="7391" width="29.140625" style="1" customWidth="1"/>
    <col min="7392" max="7392" width="6.5703125" style="1" customWidth="1"/>
    <col min="7393" max="7393" width="11" style="1" customWidth="1"/>
    <col min="7394" max="7394" width="12.7109375" style="1" customWidth="1"/>
    <col min="7395" max="7396" width="14.42578125" style="1" customWidth="1"/>
    <col min="7397" max="7397" width="14.140625" style="1" customWidth="1"/>
    <col min="7398" max="7398" width="15.28515625" style="1" customWidth="1"/>
    <col min="7399" max="7399" width="13.140625" style="1" customWidth="1"/>
    <col min="7400" max="7645" width="11.42578125" style="1"/>
    <col min="7646" max="7646" width="44.5703125" style="1" customWidth="1"/>
    <col min="7647" max="7647" width="29.140625" style="1" customWidth="1"/>
    <col min="7648" max="7648" width="6.5703125" style="1" customWidth="1"/>
    <col min="7649" max="7649" width="11" style="1" customWidth="1"/>
    <col min="7650" max="7650" width="12.7109375" style="1" customWidth="1"/>
    <col min="7651" max="7652" width="14.42578125" style="1" customWidth="1"/>
    <col min="7653" max="7653" width="14.140625" style="1" customWidth="1"/>
    <col min="7654" max="7654" width="15.28515625" style="1" customWidth="1"/>
    <col min="7655" max="7655" width="13.140625" style="1" customWidth="1"/>
    <col min="7656" max="7901" width="11.42578125" style="1"/>
    <col min="7902" max="7902" width="44.5703125" style="1" customWidth="1"/>
    <col min="7903" max="7903" width="29.140625" style="1" customWidth="1"/>
    <col min="7904" max="7904" width="6.5703125" style="1" customWidth="1"/>
    <col min="7905" max="7905" width="11" style="1" customWidth="1"/>
    <col min="7906" max="7906" width="12.7109375" style="1" customWidth="1"/>
    <col min="7907" max="7908" width="14.42578125" style="1" customWidth="1"/>
    <col min="7909" max="7909" width="14.140625" style="1" customWidth="1"/>
    <col min="7910" max="7910" width="15.28515625" style="1" customWidth="1"/>
    <col min="7911" max="7911" width="13.140625" style="1" customWidth="1"/>
    <col min="7912" max="8157" width="11.42578125" style="1"/>
    <col min="8158" max="8158" width="44.5703125" style="1" customWidth="1"/>
    <col min="8159" max="8159" width="29.140625" style="1" customWidth="1"/>
    <col min="8160" max="8160" width="6.5703125" style="1" customWidth="1"/>
    <col min="8161" max="8161" width="11" style="1" customWidth="1"/>
    <col min="8162" max="8162" width="12.7109375" style="1" customWidth="1"/>
    <col min="8163" max="8164" width="14.42578125" style="1" customWidth="1"/>
    <col min="8165" max="8165" width="14.140625" style="1" customWidth="1"/>
    <col min="8166" max="8166" width="15.28515625" style="1" customWidth="1"/>
    <col min="8167" max="8167" width="13.140625" style="1" customWidth="1"/>
    <col min="8168" max="8413" width="11.42578125" style="1"/>
    <col min="8414" max="8414" width="44.5703125" style="1" customWidth="1"/>
    <col min="8415" max="8415" width="29.140625" style="1" customWidth="1"/>
    <col min="8416" max="8416" width="6.5703125" style="1" customWidth="1"/>
    <col min="8417" max="8417" width="11" style="1" customWidth="1"/>
    <col min="8418" max="8418" width="12.7109375" style="1" customWidth="1"/>
    <col min="8419" max="8420" width="14.42578125" style="1" customWidth="1"/>
    <col min="8421" max="8421" width="14.140625" style="1" customWidth="1"/>
    <col min="8422" max="8422" width="15.28515625" style="1" customWidth="1"/>
    <col min="8423" max="8423" width="13.140625" style="1" customWidth="1"/>
    <col min="8424" max="8669" width="11.42578125" style="1"/>
    <col min="8670" max="8670" width="44.5703125" style="1" customWidth="1"/>
    <col min="8671" max="8671" width="29.140625" style="1" customWidth="1"/>
    <col min="8672" max="8672" width="6.5703125" style="1" customWidth="1"/>
    <col min="8673" max="8673" width="11" style="1" customWidth="1"/>
    <col min="8674" max="8674" width="12.7109375" style="1" customWidth="1"/>
    <col min="8675" max="8676" width="14.42578125" style="1" customWidth="1"/>
    <col min="8677" max="8677" width="14.140625" style="1" customWidth="1"/>
    <col min="8678" max="8678" width="15.28515625" style="1" customWidth="1"/>
    <col min="8679" max="8679" width="13.140625" style="1" customWidth="1"/>
    <col min="8680" max="8925" width="11.42578125" style="1"/>
    <col min="8926" max="8926" width="44.5703125" style="1" customWidth="1"/>
    <col min="8927" max="8927" width="29.140625" style="1" customWidth="1"/>
    <col min="8928" max="8928" width="6.5703125" style="1" customWidth="1"/>
    <col min="8929" max="8929" width="11" style="1" customWidth="1"/>
    <col min="8930" max="8930" width="12.7109375" style="1" customWidth="1"/>
    <col min="8931" max="8932" width="14.42578125" style="1" customWidth="1"/>
    <col min="8933" max="8933" width="14.140625" style="1" customWidth="1"/>
    <col min="8934" max="8934" width="15.28515625" style="1" customWidth="1"/>
    <col min="8935" max="8935" width="13.140625" style="1" customWidth="1"/>
    <col min="8936" max="9181" width="11.42578125" style="1"/>
    <col min="9182" max="9182" width="44.5703125" style="1" customWidth="1"/>
    <col min="9183" max="9183" width="29.140625" style="1" customWidth="1"/>
    <col min="9184" max="9184" width="6.5703125" style="1" customWidth="1"/>
    <col min="9185" max="9185" width="11" style="1" customWidth="1"/>
    <col min="9186" max="9186" width="12.7109375" style="1" customWidth="1"/>
    <col min="9187" max="9188" width="14.42578125" style="1" customWidth="1"/>
    <col min="9189" max="9189" width="14.140625" style="1" customWidth="1"/>
    <col min="9190" max="9190" width="15.28515625" style="1" customWidth="1"/>
    <col min="9191" max="9191" width="13.140625" style="1" customWidth="1"/>
    <col min="9192" max="9437" width="11.42578125" style="1"/>
    <col min="9438" max="9438" width="44.5703125" style="1" customWidth="1"/>
    <col min="9439" max="9439" width="29.140625" style="1" customWidth="1"/>
    <col min="9440" max="9440" width="6.5703125" style="1" customWidth="1"/>
    <col min="9441" max="9441" width="11" style="1" customWidth="1"/>
    <col min="9442" max="9442" width="12.7109375" style="1" customWidth="1"/>
    <col min="9443" max="9444" width="14.42578125" style="1" customWidth="1"/>
    <col min="9445" max="9445" width="14.140625" style="1" customWidth="1"/>
    <col min="9446" max="9446" width="15.28515625" style="1" customWidth="1"/>
    <col min="9447" max="9447" width="13.140625" style="1" customWidth="1"/>
    <col min="9448" max="9693" width="11.42578125" style="1"/>
    <col min="9694" max="9694" width="44.5703125" style="1" customWidth="1"/>
    <col min="9695" max="9695" width="29.140625" style="1" customWidth="1"/>
    <col min="9696" max="9696" width="6.5703125" style="1" customWidth="1"/>
    <col min="9697" max="9697" width="11" style="1" customWidth="1"/>
    <col min="9698" max="9698" width="12.7109375" style="1" customWidth="1"/>
    <col min="9699" max="9700" width="14.42578125" style="1" customWidth="1"/>
    <col min="9701" max="9701" width="14.140625" style="1" customWidth="1"/>
    <col min="9702" max="9702" width="15.28515625" style="1" customWidth="1"/>
    <col min="9703" max="9703" width="13.140625" style="1" customWidth="1"/>
    <col min="9704" max="9949" width="11.42578125" style="1"/>
    <col min="9950" max="9950" width="44.5703125" style="1" customWidth="1"/>
    <col min="9951" max="9951" width="29.140625" style="1" customWidth="1"/>
    <col min="9952" max="9952" width="6.5703125" style="1" customWidth="1"/>
    <col min="9953" max="9953" width="11" style="1" customWidth="1"/>
    <col min="9954" max="9954" width="12.7109375" style="1" customWidth="1"/>
    <col min="9955" max="9956" width="14.42578125" style="1" customWidth="1"/>
    <col min="9957" max="9957" width="14.140625" style="1" customWidth="1"/>
    <col min="9958" max="9958" width="15.28515625" style="1" customWidth="1"/>
    <col min="9959" max="9959" width="13.140625" style="1" customWidth="1"/>
    <col min="9960" max="10205" width="11.42578125" style="1"/>
    <col min="10206" max="10206" width="44.5703125" style="1" customWidth="1"/>
    <col min="10207" max="10207" width="29.140625" style="1" customWidth="1"/>
    <col min="10208" max="10208" width="6.5703125" style="1" customWidth="1"/>
    <col min="10209" max="10209" width="11" style="1" customWidth="1"/>
    <col min="10210" max="10210" width="12.7109375" style="1" customWidth="1"/>
    <col min="10211" max="10212" width="14.42578125" style="1" customWidth="1"/>
    <col min="10213" max="10213" width="14.140625" style="1" customWidth="1"/>
    <col min="10214" max="10214" width="15.28515625" style="1" customWidth="1"/>
    <col min="10215" max="10215" width="13.140625" style="1" customWidth="1"/>
    <col min="10216" max="10461" width="11.42578125" style="1"/>
    <col min="10462" max="10462" width="44.5703125" style="1" customWidth="1"/>
    <col min="10463" max="10463" width="29.140625" style="1" customWidth="1"/>
    <col min="10464" max="10464" width="6.5703125" style="1" customWidth="1"/>
    <col min="10465" max="10465" width="11" style="1" customWidth="1"/>
    <col min="10466" max="10466" width="12.7109375" style="1" customWidth="1"/>
    <col min="10467" max="10468" width="14.42578125" style="1" customWidth="1"/>
    <col min="10469" max="10469" width="14.140625" style="1" customWidth="1"/>
    <col min="10470" max="10470" width="15.28515625" style="1" customWidth="1"/>
    <col min="10471" max="10471" width="13.140625" style="1" customWidth="1"/>
    <col min="10472" max="10717" width="11.42578125" style="1"/>
    <col min="10718" max="10718" width="44.5703125" style="1" customWidth="1"/>
    <col min="10719" max="10719" width="29.140625" style="1" customWidth="1"/>
    <col min="10720" max="10720" width="6.5703125" style="1" customWidth="1"/>
    <col min="10721" max="10721" width="11" style="1" customWidth="1"/>
    <col min="10722" max="10722" width="12.7109375" style="1" customWidth="1"/>
    <col min="10723" max="10724" width="14.42578125" style="1" customWidth="1"/>
    <col min="10725" max="10725" width="14.140625" style="1" customWidth="1"/>
    <col min="10726" max="10726" width="15.28515625" style="1" customWidth="1"/>
    <col min="10727" max="10727" width="13.140625" style="1" customWidth="1"/>
    <col min="10728" max="10973" width="11.42578125" style="1"/>
    <col min="10974" max="10974" width="44.5703125" style="1" customWidth="1"/>
    <col min="10975" max="10975" width="29.140625" style="1" customWidth="1"/>
    <col min="10976" max="10976" width="6.5703125" style="1" customWidth="1"/>
    <col min="10977" max="10977" width="11" style="1" customWidth="1"/>
    <col min="10978" max="10978" width="12.7109375" style="1" customWidth="1"/>
    <col min="10979" max="10980" width="14.42578125" style="1" customWidth="1"/>
    <col min="10981" max="10981" width="14.140625" style="1" customWidth="1"/>
    <col min="10982" max="10982" width="15.28515625" style="1" customWidth="1"/>
    <col min="10983" max="10983" width="13.140625" style="1" customWidth="1"/>
    <col min="10984" max="11229" width="11.42578125" style="1"/>
    <col min="11230" max="11230" width="44.5703125" style="1" customWidth="1"/>
    <col min="11231" max="11231" width="29.140625" style="1" customWidth="1"/>
    <col min="11232" max="11232" width="6.5703125" style="1" customWidth="1"/>
    <col min="11233" max="11233" width="11" style="1" customWidth="1"/>
    <col min="11234" max="11234" width="12.7109375" style="1" customWidth="1"/>
    <col min="11235" max="11236" width="14.42578125" style="1" customWidth="1"/>
    <col min="11237" max="11237" width="14.140625" style="1" customWidth="1"/>
    <col min="11238" max="11238" width="15.28515625" style="1" customWidth="1"/>
    <col min="11239" max="11239" width="13.140625" style="1" customWidth="1"/>
    <col min="11240" max="11485" width="11.42578125" style="1"/>
    <col min="11486" max="11486" width="44.5703125" style="1" customWidth="1"/>
    <col min="11487" max="11487" width="29.140625" style="1" customWidth="1"/>
    <col min="11488" max="11488" width="6.5703125" style="1" customWidth="1"/>
    <col min="11489" max="11489" width="11" style="1" customWidth="1"/>
    <col min="11490" max="11490" width="12.7109375" style="1" customWidth="1"/>
    <col min="11491" max="11492" width="14.42578125" style="1" customWidth="1"/>
    <col min="11493" max="11493" width="14.140625" style="1" customWidth="1"/>
    <col min="11494" max="11494" width="15.28515625" style="1" customWidth="1"/>
    <col min="11495" max="11495" width="13.140625" style="1" customWidth="1"/>
    <col min="11496" max="11741" width="11.42578125" style="1"/>
    <col min="11742" max="11742" width="44.5703125" style="1" customWidth="1"/>
    <col min="11743" max="11743" width="29.140625" style="1" customWidth="1"/>
    <col min="11744" max="11744" width="6.5703125" style="1" customWidth="1"/>
    <col min="11745" max="11745" width="11" style="1" customWidth="1"/>
    <col min="11746" max="11746" width="12.7109375" style="1" customWidth="1"/>
    <col min="11747" max="11748" width="14.42578125" style="1" customWidth="1"/>
    <col min="11749" max="11749" width="14.140625" style="1" customWidth="1"/>
    <col min="11750" max="11750" width="15.28515625" style="1" customWidth="1"/>
    <col min="11751" max="11751" width="13.140625" style="1" customWidth="1"/>
    <col min="11752" max="11997" width="11.42578125" style="1"/>
    <col min="11998" max="11998" width="44.5703125" style="1" customWidth="1"/>
    <col min="11999" max="11999" width="29.140625" style="1" customWidth="1"/>
    <col min="12000" max="12000" width="6.5703125" style="1" customWidth="1"/>
    <col min="12001" max="12001" width="11" style="1" customWidth="1"/>
    <col min="12002" max="12002" width="12.7109375" style="1" customWidth="1"/>
    <col min="12003" max="12004" width="14.42578125" style="1" customWidth="1"/>
    <col min="12005" max="12005" width="14.140625" style="1" customWidth="1"/>
    <col min="12006" max="12006" width="15.28515625" style="1" customWidth="1"/>
    <col min="12007" max="12007" width="13.140625" style="1" customWidth="1"/>
    <col min="12008" max="12253" width="11.42578125" style="1"/>
    <col min="12254" max="12254" width="44.5703125" style="1" customWidth="1"/>
    <col min="12255" max="12255" width="29.140625" style="1" customWidth="1"/>
    <col min="12256" max="12256" width="6.5703125" style="1" customWidth="1"/>
    <col min="12257" max="12257" width="11" style="1" customWidth="1"/>
    <col min="12258" max="12258" width="12.7109375" style="1" customWidth="1"/>
    <col min="12259" max="12260" width="14.42578125" style="1" customWidth="1"/>
    <col min="12261" max="12261" width="14.140625" style="1" customWidth="1"/>
    <col min="12262" max="12262" width="15.28515625" style="1" customWidth="1"/>
    <col min="12263" max="12263" width="13.140625" style="1" customWidth="1"/>
    <col min="12264" max="12509" width="11.42578125" style="1"/>
    <col min="12510" max="12510" width="44.5703125" style="1" customWidth="1"/>
    <col min="12511" max="12511" width="29.140625" style="1" customWidth="1"/>
    <col min="12512" max="12512" width="6.5703125" style="1" customWidth="1"/>
    <col min="12513" max="12513" width="11" style="1" customWidth="1"/>
    <col min="12514" max="12514" width="12.7109375" style="1" customWidth="1"/>
    <col min="12515" max="12516" width="14.42578125" style="1" customWidth="1"/>
    <col min="12517" max="12517" width="14.140625" style="1" customWidth="1"/>
    <col min="12518" max="12518" width="15.28515625" style="1" customWidth="1"/>
    <col min="12519" max="12519" width="13.140625" style="1" customWidth="1"/>
    <col min="12520" max="12765" width="11.42578125" style="1"/>
    <col min="12766" max="12766" width="44.5703125" style="1" customWidth="1"/>
    <col min="12767" max="12767" width="29.140625" style="1" customWidth="1"/>
    <col min="12768" max="12768" width="6.5703125" style="1" customWidth="1"/>
    <col min="12769" max="12769" width="11" style="1" customWidth="1"/>
    <col min="12770" max="12770" width="12.7109375" style="1" customWidth="1"/>
    <col min="12771" max="12772" width="14.42578125" style="1" customWidth="1"/>
    <col min="12773" max="12773" width="14.140625" style="1" customWidth="1"/>
    <col min="12774" max="12774" width="15.28515625" style="1" customWidth="1"/>
    <col min="12775" max="12775" width="13.140625" style="1" customWidth="1"/>
    <col min="12776" max="13021" width="11.42578125" style="1"/>
    <col min="13022" max="13022" width="44.5703125" style="1" customWidth="1"/>
    <col min="13023" max="13023" width="29.140625" style="1" customWidth="1"/>
    <col min="13024" max="13024" width="6.5703125" style="1" customWidth="1"/>
    <col min="13025" max="13025" width="11" style="1" customWidth="1"/>
    <col min="13026" max="13026" width="12.7109375" style="1" customWidth="1"/>
    <col min="13027" max="13028" width="14.42578125" style="1" customWidth="1"/>
    <col min="13029" max="13029" width="14.140625" style="1" customWidth="1"/>
    <col min="13030" max="13030" width="15.28515625" style="1" customWidth="1"/>
    <col min="13031" max="13031" width="13.140625" style="1" customWidth="1"/>
    <col min="13032" max="13277" width="11.42578125" style="1"/>
    <col min="13278" max="13278" width="44.5703125" style="1" customWidth="1"/>
    <col min="13279" max="13279" width="29.140625" style="1" customWidth="1"/>
    <col min="13280" max="13280" width="6.5703125" style="1" customWidth="1"/>
    <col min="13281" max="13281" width="11" style="1" customWidth="1"/>
    <col min="13282" max="13282" width="12.7109375" style="1" customWidth="1"/>
    <col min="13283" max="13284" width="14.42578125" style="1" customWidth="1"/>
    <col min="13285" max="13285" width="14.140625" style="1" customWidth="1"/>
    <col min="13286" max="13286" width="15.28515625" style="1" customWidth="1"/>
    <col min="13287" max="13287" width="13.140625" style="1" customWidth="1"/>
    <col min="13288" max="13533" width="11.42578125" style="1"/>
    <col min="13534" max="13534" width="44.5703125" style="1" customWidth="1"/>
    <col min="13535" max="13535" width="29.140625" style="1" customWidth="1"/>
    <col min="13536" max="13536" width="6.5703125" style="1" customWidth="1"/>
    <col min="13537" max="13537" width="11" style="1" customWidth="1"/>
    <col min="13538" max="13538" width="12.7109375" style="1" customWidth="1"/>
    <col min="13539" max="13540" width="14.42578125" style="1" customWidth="1"/>
    <col min="13541" max="13541" width="14.140625" style="1" customWidth="1"/>
    <col min="13542" max="13542" width="15.28515625" style="1" customWidth="1"/>
    <col min="13543" max="13543" width="13.140625" style="1" customWidth="1"/>
    <col min="13544" max="13789" width="11.42578125" style="1"/>
    <col min="13790" max="13790" width="44.5703125" style="1" customWidth="1"/>
    <col min="13791" max="13791" width="29.140625" style="1" customWidth="1"/>
    <col min="13792" max="13792" width="6.5703125" style="1" customWidth="1"/>
    <col min="13793" max="13793" width="11" style="1" customWidth="1"/>
    <col min="13794" max="13794" width="12.7109375" style="1" customWidth="1"/>
    <col min="13795" max="13796" width="14.42578125" style="1" customWidth="1"/>
    <col min="13797" max="13797" width="14.140625" style="1" customWidth="1"/>
    <col min="13798" max="13798" width="15.28515625" style="1" customWidth="1"/>
    <col min="13799" max="13799" width="13.140625" style="1" customWidth="1"/>
    <col min="13800" max="14045" width="11.42578125" style="1"/>
    <col min="14046" max="14046" width="44.5703125" style="1" customWidth="1"/>
    <col min="14047" max="14047" width="29.140625" style="1" customWidth="1"/>
    <col min="14048" max="14048" width="6.5703125" style="1" customWidth="1"/>
    <col min="14049" max="14049" width="11" style="1" customWidth="1"/>
    <col min="14050" max="14050" width="12.7109375" style="1" customWidth="1"/>
    <col min="14051" max="14052" width="14.42578125" style="1" customWidth="1"/>
    <col min="14053" max="14053" width="14.140625" style="1" customWidth="1"/>
    <col min="14054" max="14054" width="15.28515625" style="1" customWidth="1"/>
    <col min="14055" max="14055" width="13.140625" style="1" customWidth="1"/>
    <col min="14056" max="14301" width="11.42578125" style="1"/>
    <col min="14302" max="14302" width="44.5703125" style="1" customWidth="1"/>
    <col min="14303" max="14303" width="29.140625" style="1" customWidth="1"/>
    <col min="14304" max="14304" width="6.5703125" style="1" customWidth="1"/>
    <col min="14305" max="14305" width="11" style="1" customWidth="1"/>
    <col min="14306" max="14306" width="12.7109375" style="1" customWidth="1"/>
    <col min="14307" max="14308" width="14.42578125" style="1" customWidth="1"/>
    <col min="14309" max="14309" width="14.140625" style="1" customWidth="1"/>
    <col min="14310" max="14310" width="15.28515625" style="1" customWidth="1"/>
    <col min="14311" max="14311" width="13.140625" style="1" customWidth="1"/>
    <col min="14312" max="14557" width="11.42578125" style="1"/>
    <col min="14558" max="14558" width="44.5703125" style="1" customWidth="1"/>
    <col min="14559" max="14559" width="29.140625" style="1" customWidth="1"/>
    <col min="14560" max="14560" width="6.5703125" style="1" customWidth="1"/>
    <col min="14561" max="14561" width="11" style="1" customWidth="1"/>
    <col min="14562" max="14562" width="12.7109375" style="1" customWidth="1"/>
    <col min="14563" max="14564" width="14.42578125" style="1" customWidth="1"/>
    <col min="14565" max="14565" width="14.140625" style="1" customWidth="1"/>
    <col min="14566" max="14566" width="15.28515625" style="1" customWidth="1"/>
    <col min="14567" max="14567" width="13.140625" style="1" customWidth="1"/>
    <col min="14568" max="14813" width="11.42578125" style="1"/>
    <col min="14814" max="14814" width="44.5703125" style="1" customWidth="1"/>
    <col min="14815" max="14815" width="29.140625" style="1" customWidth="1"/>
    <col min="14816" max="14816" width="6.5703125" style="1" customWidth="1"/>
    <col min="14817" max="14817" width="11" style="1" customWidth="1"/>
    <col min="14818" max="14818" width="12.7109375" style="1" customWidth="1"/>
    <col min="14819" max="14820" width="14.42578125" style="1" customWidth="1"/>
    <col min="14821" max="14821" width="14.140625" style="1" customWidth="1"/>
    <col min="14822" max="14822" width="15.28515625" style="1" customWidth="1"/>
    <col min="14823" max="14823" width="13.140625" style="1" customWidth="1"/>
    <col min="14824" max="15069" width="11.42578125" style="1"/>
    <col min="15070" max="15070" width="44.5703125" style="1" customWidth="1"/>
    <col min="15071" max="15071" width="29.140625" style="1" customWidth="1"/>
    <col min="15072" max="15072" width="6.5703125" style="1" customWidth="1"/>
    <col min="15073" max="15073" width="11" style="1" customWidth="1"/>
    <col min="15074" max="15074" width="12.7109375" style="1" customWidth="1"/>
    <col min="15075" max="15076" width="14.42578125" style="1" customWidth="1"/>
    <col min="15077" max="15077" width="14.140625" style="1" customWidth="1"/>
    <col min="15078" max="15078" width="15.28515625" style="1" customWidth="1"/>
    <col min="15079" max="15079" width="13.140625" style="1" customWidth="1"/>
    <col min="15080" max="15325" width="11.42578125" style="1"/>
    <col min="15326" max="15326" width="44.5703125" style="1" customWidth="1"/>
    <col min="15327" max="15327" width="29.140625" style="1" customWidth="1"/>
    <col min="15328" max="15328" width="6.5703125" style="1" customWidth="1"/>
    <col min="15329" max="15329" width="11" style="1" customWidth="1"/>
    <col min="15330" max="15330" width="12.7109375" style="1" customWidth="1"/>
    <col min="15331" max="15332" width="14.42578125" style="1" customWidth="1"/>
    <col min="15333" max="15333" width="14.140625" style="1" customWidth="1"/>
    <col min="15334" max="15334" width="15.28515625" style="1" customWidth="1"/>
    <col min="15335" max="15335" width="13.140625" style="1" customWidth="1"/>
    <col min="15336" max="15581" width="11.42578125" style="1"/>
    <col min="15582" max="15582" width="44.5703125" style="1" customWidth="1"/>
    <col min="15583" max="15583" width="29.140625" style="1" customWidth="1"/>
    <col min="15584" max="15584" width="6.5703125" style="1" customWidth="1"/>
    <col min="15585" max="15585" width="11" style="1" customWidth="1"/>
    <col min="15586" max="15586" width="12.7109375" style="1" customWidth="1"/>
    <col min="15587" max="15588" width="14.42578125" style="1" customWidth="1"/>
    <col min="15589" max="15589" width="14.140625" style="1" customWidth="1"/>
    <col min="15590" max="15590" width="15.28515625" style="1" customWidth="1"/>
    <col min="15591" max="15591" width="13.140625" style="1" customWidth="1"/>
    <col min="15592" max="15837" width="11.42578125" style="1"/>
    <col min="15838" max="15838" width="44.5703125" style="1" customWidth="1"/>
    <col min="15839" max="15839" width="29.140625" style="1" customWidth="1"/>
    <col min="15840" max="15840" width="6.5703125" style="1" customWidth="1"/>
    <col min="15841" max="15841" width="11" style="1" customWidth="1"/>
    <col min="15842" max="15842" width="12.7109375" style="1" customWidth="1"/>
    <col min="15843" max="15844" width="14.42578125" style="1" customWidth="1"/>
    <col min="15845" max="15845" width="14.140625" style="1" customWidth="1"/>
    <col min="15846" max="15846" width="15.28515625" style="1" customWidth="1"/>
    <col min="15847" max="15847" width="13.140625" style="1" customWidth="1"/>
    <col min="15848" max="16093" width="11.42578125" style="1"/>
    <col min="16094" max="16094" width="44.5703125" style="1" customWidth="1"/>
    <col min="16095" max="16095" width="29.140625" style="1" customWidth="1"/>
    <col min="16096" max="16096" width="6.5703125" style="1" customWidth="1"/>
    <col min="16097" max="16097" width="11" style="1" customWidth="1"/>
    <col min="16098" max="16098" width="12.7109375" style="1" customWidth="1"/>
    <col min="16099" max="16100" width="14.42578125" style="1" customWidth="1"/>
    <col min="16101" max="16101" width="14.140625" style="1" customWidth="1"/>
    <col min="16102" max="16102" width="15.28515625" style="1" customWidth="1"/>
    <col min="16103" max="16103" width="13.140625" style="1" customWidth="1"/>
    <col min="16104" max="16384" width="11.42578125" style="1"/>
  </cols>
  <sheetData>
    <row r="1" spans="1:14" x14ac:dyDescent="0.3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2" customFormat="1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2" customFormat="1" x14ac:dyDescent="0.3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s="3" customFormat="1" ht="18.75" customHeight="1" x14ac:dyDescent="0.35">
      <c r="A4" s="43" t="s">
        <v>59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3" customFormat="1" ht="19.5" customHeight="1" x14ac:dyDescent="0.35">
      <c r="A5" s="43" t="s">
        <v>60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3" customFormat="1" ht="16.5" customHeight="1" x14ac:dyDescent="0.35">
      <c r="A6" s="28" t="s">
        <v>61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x14ac:dyDescent="0.35">
      <c r="A7" s="46" t="s">
        <v>62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x14ac:dyDescent="0.3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31.5" x14ac:dyDescent="0.35">
      <c r="A9" s="19" t="s">
        <v>7</v>
      </c>
      <c r="B9" s="19" t="s">
        <v>8</v>
      </c>
      <c r="C9" s="31" t="s">
        <v>10</v>
      </c>
      <c r="D9" s="31"/>
      <c r="E9" s="30" t="s">
        <v>9</v>
      </c>
      <c r="F9" s="30"/>
      <c r="G9" s="30"/>
      <c r="H9" s="19" t="s">
        <v>55</v>
      </c>
      <c r="I9" s="30" t="s">
        <v>11</v>
      </c>
      <c r="J9" s="30"/>
      <c r="K9" s="30" t="s">
        <v>12</v>
      </c>
      <c r="L9" s="30"/>
      <c r="M9" s="20" t="s">
        <v>13</v>
      </c>
      <c r="N9" s="20" t="s">
        <v>14</v>
      </c>
    </row>
    <row r="10" spans="1:14" s="7" customFormat="1" ht="21" customHeight="1" x14ac:dyDescent="0.3">
      <c r="A10" s="13">
        <v>44682</v>
      </c>
      <c r="B10" s="14" t="s">
        <v>30</v>
      </c>
      <c r="C10" s="32" t="s">
        <v>1</v>
      </c>
      <c r="D10" s="32" t="s">
        <v>1</v>
      </c>
      <c r="E10" s="29" t="s">
        <v>22</v>
      </c>
      <c r="F10" s="29"/>
      <c r="G10" s="29"/>
      <c r="H10" s="15">
        <v>99186.4</v>
      </c>
      <c r="I10" s="22">
        <v>44712</v>
      </c>
      <c r="J10" s="22"/>
      <c r="K10" s="21">
        <v>99186.4</v>
      </c>
      <c r="L10" s="21"/>
      <c r="M10" s="17">
        <v>0</v>
      </c>
      <c r="N10" s="14" t="s">
        <v>19</v>
      </c>
    </row>
    <row r="11" spans="1:14" s="7" customFormat="1" ht="20.25" x14ac:dyDescent="0.3">
      <c r="A11" s="13">
        <v>44682</v>
      </c>
      <c r="B11" s="14" t="s">
        <v>35</v>
      </c>
      <c r="C11" s="32" t="s">
        <v>2</v>
      </c>
      <c r="D11" s="32" t="s">
        <v>2</v>
      </c>
      <c r="E11" s="29" t="s">
        <v>22</v>
      </c>
      <c r="F11" s="29"/>
      <c r="G11" s="29"/>
      <c r="H11" s="15">
        <v>10760.56</v>
      </c>
      <c r="I11" s="22">
        <v>44712</v>
      </c>
      <c r="J11" s="22"/>
      <c r="K11" s="21">
        <v>10760.56</v>
      </c>
      <c r="L11" s="21"/>
      <c r="M11" s="17">
        <v>0</v>
      </c>
      <c r="N11" s="14" t="s">
        <v>19</v>
      </c>
    </row>
    <row r="12" spans="1:14" s="7" customFormat="1" ht="20.25" x14ac:dyDescent="0.3">
      <c r="A12" s="13">
        <v>44683</v>
      </c>
      <c r="B12" s="14" t="s">
        <v>32</v>
      </c>
      <c r="C12" s="32" t="s">
        <v>3</v>
      </c>
      <c r="D12" s="32"/>
      <c r="E12" s="29" t="s">
        <v>26</v>
      </c>
      <c r="F12" s="29"/>
      <c r="G12" s="29"/>
      <c r="H12" s="15">
        <v>172115.69</v>
      </c>
      <c r="I12" s="22">
        <v>44712</v>
      </c>
      <c r="J12" s="22"/>
      <c r="K12" s="21">
        <v>172115.69</v>
      </c>
      <c r="L12" s="21"/>
      <c r="M12" s="17">
        <v>0</v>
      </c>
      <c r="N12" s="14" t="s">
        <v>19</v>
      </c>
    </row>
    <row r="13" spans="1:14" s="7" customFormat="1" ht="20.25" x14ac:dyDescent="0.3">
      <c r="A13" s="13">
        <v>44684</v>
      </c>
      <c r="B13" s="14" t="s">
        <v>31</v>
      </c>
      <c r="C13" s="32" t="s">
        <v>17</v>
      </c>
      <c r="D13" s="32" t="s">
        <v>17</v>
      </c>
      <c r="E13" s="29" t="s">
        <v>24</v>
      </c>
      <c r="F13" s="29"/>
      <c r="G13" s="29"/>
      <c r="H13" s="15">
        <v>46889.01</v>
      </c>
      <c r="I13" s="22">
        <v>44707</v>
      </c>
      <c r="J13" s="22"/>
      <c r="K13" s="21">
        <v>46889.01</v>
      </c>
      <c r="L13" s="21"/>
      <c r="M13" s="17">
        <v>0</v>
      </c>
      <c r="N13" s="14" t="s">
        <v>19</v>
      </c>
    </row>
    <row r="14" spans="1:14" s="7" customFormat="1" ht="20.25" x14ac:dyDescent="0.3">
      <c r="A14" s="13">
        <v>44678</v>
      </c>
      <c r="B14" s="14" t="s">
        <v>33</v>
      </c>
      <c r="C14" s="32" t="s">
        <v>34</v>
      </c>
      <c r="D14" s="32"/>
      <c r="E14" s="29" t="s">
        <v>39</v>
      </c>
      <c r="F14" s="29"/>
      <c r="G14" s="29"/>
      <c r="H14" s="15">
        <v>13393</v>
      </c>
      <c r="I14" s="22">
        <v>44708</v>
      </c>
      <c r="J14" s="22"/>
      <c r="K14" s="21">
        <v>13393</v>
      </c>
      <c r="L14" s="21"/>
      <c r="M14" s="17">
        <f>145909.36-K14</f>
        <v>132516.35999999999</v>
      </c>
      <c r="N14" s="14" t="s">
        <v>16</v>
      </c>
    </row>
    <row r="15" spans="1:14" s="7" customFormat="1" ht="20.25" x14ac:dyDescent="0.3">
      <c r="A15" s="13">
        <v>44686</v>
      </c>
      <c r="B15" s="14" t="s">
        <v>36</v>
      </c>
      <c r="C15" s="32" t="s">
        <v>37</v>
      </c>
      <c r="D15" s="32"/>
      <c r="E15" s="29" t="s">
        <v>40</v>
      </c>
      <c r="F15" s="29"/>
      <c r="G15" s="29"/>
      <c r="H15" s="15">
        <v>45000</v>
      </c>
      <c r="I15" s="22">
        <v>44708</v>
      </c>
      <c r="J15" s="22"/>
      <c r="K15" s="21">
        <v>450000</v>
      </c>
      <c r="L15" s="21"/>
      <c r="M15" s="17">
        <v>0</v>
      </c>
      <c r="N15" s="14" t="s">
        <v>19</v>
      </c>
    </row>
    <row r="16" spans="1:14" s="7" customFormat="1" ht="20.25" x14ac:dyDescent="0.3">
      <c r="A16" s="13">
        <v>44686</v>
      </c>
      <c r="B16" s="14" t="s">
        <v>38</v>
      </c>
      <c r="C16" s="32" t="s">
        <v>0</v>
      </c>
      <c r="D16" s="32"/>
      <c r="E16" s="29" t="s">
        <v>23</v>
      </c>
      <c r="F16" s="29"/>
      <c r="G16" s="29"/>
      <c r="H16" s="15">
        <v>5321.13</v>
      </c>
      <c r="I16" s="22">
        <v>44712</v>
      </c>
      <c r="J16" s="22"/>
      <c r="K16" s="21">
        <v>5321.13</v>
      </c>
      <c r="L16" s="21"/>
      <c r="M16" s="17">
        <v>0</v>
      </c>
      <c r="N16" s="14" t="s">
        <v>19</v>
      </c>
    </row>
    <row r="17" spans="1:14" s="7" customFormat="1" ht="20.25" x14ac:dyDescent="0.3">
      <c r="A17" s="13">
        <v>44686</v>
      </c>
      <c r="B17" s="14" t="s">
        <v>42</v>
      </c>
      <c r="C17" s="32" t="s">
        <v>4</v>
      </c>
      <c r="D17" s="32"/>
      <c r="E17" s="29" t="s">
        <v>43</v>
      </c>
      <c r="F17" s="29"/>
      <c r="G17" s="29"/>
      <c r="H17" s="15">
        <v>37923.79</v>
      </c>
      <c r="I17" s="22">
        <v>44721</v>
      </c>
      <c r="J17" s="22"/>
      <c r="K17" s="21">
        <v>37923.79</v>
      </c>
      <c r="L17" s="21"/>
      <c r="M17" s="17">
        <v>0</v>
      </c>
      <c r="N17" s="14" t="s">
        <v>19</v>
      </c>
    </row>
    <row r="18" spans="1:14" s="7" customFormat="1" ht="20.25" x14ac:dyDescent="0.3">
      <c r="A18" s="13">
        <v>44691</v>
      </c>
      <c r="B18" s="14" t="s">
        <v>44</v>
      </c>
      <c r="C18" s="32" t="s">
        <v>5</v>
      </c>
      <c r="D18" s="32"/>
      <c r="E18" s="29" t="s">
        <v>25</v>
      </c>
      <c r="F18" s="29"/>
      <c r="G18" s="29"/>
      <c r="H18" s="15">
        <v>17110</v>
      </c>
      <c r="I18" s="22">
        <v>44715</v>
      </c>
      <c r="J18" s="22"/>
      <c r="K18" s="21">
        <f>17110*6</f>
        <v>102660</v>
      </c>
      <c r="L18" s="21"/>
      <c r="M18" s="17">
        <f>205320-K18</f>
        <v>102660</v>
      </c>
      <c r="N18" s="14" t="s">
        <v>16</v>
      </c>
    </row>
    <row r="19" spans="1:14" s="7" customFormat="1" ht="20.25" x14ac:dyDescent="0.3">
      <c r="A19" s="13">
        <v>44692</v>
      </c>
      <c r="B19" s="14" t="s">
        <v>45</v>
      </c>
      <c r="C19" s="32" t="s">
        <v>17</v>
      </c>
      <c r="D19" s="32"/>
      <c r="E19" s="29" t="s">
        <v>41</v>
      </c>
      <c r="F19" s="29"/>
      <c r="G19" s="29"/>
      <c r="H19" s="15">
        <v>17799.91</v>
      </c>
      <c r="I19" s="22">
        <v>44712</v>
      </c>
      <c r="J19" s="22"/>
      <c r="K19" s="21">
        <v>17799.91</v>
      </c>
      <c r="L19" s="21"/>
      <c r="M19" s="17">
        <v>0</v>
      </c>
      <c r="N19" s="14" t="s">
        <v>19</v>
      </c>
    </row>
    <row r="20" spans="1:14" s="7" customFormat="1" ht="20.25" x14ac:dyDescent="0.3">
      <c r="A20" s="13">
        <v>44676</v>
      </c>
      <c r="B20" s="14" t="s">
        <v>46</v>
      </c>
      <c r="C20" s="32" t="s">
        <v>6</v>
      </c>
      <c r="D20" s="32"/>
      <c r="E20" s="29" t="s">
        <v>28</v>
      </c>
      <c r="F20" s="29"/>
      <c r="G20" s="29"/>
      <c r="H20" s="15">
        <v>2100</v>
      </c>
      <c r="I20" s="22">
        <v>44753</v>
      </c>
      <c r="J20" s="22"/>
      <c r="K20" s="44">
        <f>6440+2500+2800</f>
        <v>11740</v>
      </c>
      <c r="L20" s="44"/>
      <c r="M20" s="44">
        <f>31780-K20</f>
        <v>20040</v>
      </c>
      <c r="N20" s="45" t="s">
        <v>16</v>
      </c>
    </row>
    <row r="21" spans="1:14" s="7" customFormat="1" ht="20.25" x14ac:dyDescent="0.3">
      <c r="A21" s="13">
        <v>44693</v>
      </c>
      <c r="B21" s="14" t="s">
        <v>47</v>
      </c>
      <c r="C21" s="32" t="s">
        <v>6</v>
      </c>
      <c r="D21" s="32"/>
      <c r="E21" s="29" t="s">
        <v>28</v>
      </c>
      <c r="F21" s="29"/>
      <c r="G21" s="29"/>
      <c r="H21" s="15">
        <v>700</v>
      </c>
      <c r="I21" s="22">
        <v>44753</v>
      </c>
      <c r="J21" s="22"/>
      <c r="K21" s="44"/>
      <c r="L21" s="44"/>
      <c r="M21" s="44"/>
      <c r="N21" s="45"/>
    </row>
    <row r="22" spans="1:14" s="7" customFormat="1" ht="20.25" x14ac:dyDescent="0.3">
      <c r="A22" s="13">
        <v>44637</v>
      </c>
      <c r="B22" s="14" t="s">
        <v>49</v>
      </c>
      <c r="C22" s="32" t="s">
        <v>48</v>
      </c>
      <c r="D22" s="32" t="s">
        <v>0</v>
      </c>
      <c r="E22" s="29" t="s">
        <v>58</v>
      </c>
      <c r="F22" s="29"/>
      <c r="G22" s="29"/>
      <c r="H22" s="15">
        <v>15292.8</v>
      </c>
      <c r="I22" s="22">
        <v>44711</v>
      </c>
      <c r="J22" s="22"/>
      <c r="K22" s="21">
        <v>0</v>
      </c>
      <c r="L22" s="21"/>
      <c r="M22" s="17">
        <v>0</v>
      </c>
      <c r="N22" s="14" t="s">
        <v>19</v>
      </c>
    </row>
    <row r="23" spans="1:14" s="7" customFormat="1" ht="20.25" x14ac:dyDescent="0.3">
      <c r="A23" s="13">
        <v>44697</v>
      </c>
      <c r="B23" s="14" t="s">
        <v>50</v>
      </c>
      <c r="C23" s="35" t="s">
        <v>18</v>
      </c>
      <c r="D23" s="35"/>
      <c r="E23" s="29" t="s">
        <v>27</v>
      </c>
      <c r="F23" s="29"/>
      <c r="G23" s="29"/>
      <c r="H23" s="18">
        <v>33588.699999999997</v>
      </c>
      <c r="I23" s="22">
        <v>44728</v>
      </c>
      <c r="J23" s="22"/>
      <c r="K23" s="21">
        <f>25983.6+58778.16+38556.5+33588.7</f>
        <v>156906.96000000002</v>
      </c>
      <c r="L23" s="21"/>
      <c r="M23" s="17">
        <f>400000-K23</f>
        <v>243093.03999999998</v>
      </c>
      <c r="N23" s="14" t="s">
        <v>16</v>
      </c>
    </row>
    <row r="24" spans="1:14" s="7" customFormat="1" ht="20.25" x14ac:dyDescent="0.3">
      <c r="A24" s="13">
        <v>44697</v>
      </c>
      <c r="B24" s="14" t="s">
        <v>51</v>
      </c>
      <c r="C24" s="35" t="s">
        <v>18</v>
      </c>
      <c r="D24" s="35"/>
      <c r="E24" s="29" t="s">
        <v>27</v>
      </c>
      <c r="F24" s="29"/>
      <c r="G24" s="29"/>
      <c r="H24" s="18">
        <v>19068.8</v>
      </c>
      <c r="I24" s="22">
        <v>44728</v>
      </c>
      <c r="J24" s="22"/>
      <c r="K24" s="21">
        <f>25983.6+58778.16+38556.5+33588.7+19068.8</f>
        <v>175975.76</v>
      </c>
      <c r="L24" s="21"/>
      <c r="M24" s="17">
        <f>400000-K24</f>
        <v>224024.24</v>
      </c>
      <c r="N24" s="14" t="s">
        <v>16</v>
      </c>
    </row>
    <row r="25" spans="1:14" s="7" customFormat="1" ht="20.25" x14ac:dyDescent="0.3">
      <c r="A25" s="13">
        <v>44672</v>
      </c>
      <c r="B25" s="14" t="s">
        <v>54</v>
      </c>
      <c r="C25" s="36" t="s">
        <v>53</v>
      </c>
      <c r="D25" s="37"/>
      <c r="E25" s="38" t="s">
        <v>52</v>
      </c>
      <c r="F25" s="39"/>
      <c r="G25" s="40"/>
      <c r="H25" s="18">
        <v>277211.38</v>
      </c>
      <c r="I25" s="24">
        <v>44706</v>
      </c>
      <c r="J25" s="25"/>
      <c r="K25" s="26">
        <v>277211.39</v>
      </c>
      <c r="L25" s="27"/>
      <c r="M25" s="17"/>
      <c r="N25" s="14" t="s">
        <v>19</v>
      </c>
    </row>
    <row r="26" spans="1:14" s="7" customFormat="1" ht="20.25" customHeight="1" x14ac:dyDescent="0.3">
      <c r="A26" s="13">
        <v>44703</v>
      </c>
      <c r="B26" s="16" t="s">
        <v>56</v>
      </c>
      <c r="C26" s="36" t="s">
        <v>57</v>
      </c>
      <c r="D26" s="37"/>
      <c r="E26" s="29" t="s">
        <v>29</v>
      </c>
      <c r="F26" s="29"/>
      <c r="G26" s="29"/>
      <c r="H26" s="18">
        <v>9476.68</v>
      </c>
      <c r="I26" s="24">
        <v>44732</v>
      </c>
      <c r="J26" s="25"/>
      <c r="K26" s="26">
        <v>9476.68</v>
      </c>
      <c r="L26" s="27"/>
      <c r="M26" s="17"/>
      <c r="N26" s="16" t="s">
        <v>19</v>
      </c>
    </row>
    <row r="27" spans="1:14" s="4" customFormat="1" ht="20.25" x14ac:dyDescent="0.3">
      <c r="A27" s="10"/>
      <c r="B27" s="10"/>
      <c r="C27" s="23"/>
      <c r="D27" s="23"/>
      <c r="E27" s="42" t="s">
        <v>15</v>
      </c>
      <c r="F27" s="42"/>
      <c r="G27" s="42"/>
      <c r="H27" s="11">
        <f>SUM(H10:H26)</f>
        <v>822937.85000000009</v>
      </c>
      <c r="I27" s="23"/>
      <c r="J27" s="23"/>
      <c r="K27" s="23"/>
      <c r="L27" s="23"/>
      <c r="M27" s="10"/>
      <c r="N27" s="10"/>
    </row>
    <row r="28" spans="1:14" s="4" customFormat="1" x14ac:dyDescent="0.35">
      <c r="A28" s="1"/>
      <c r="B28" s="1"/>
      <c r="C28" s="1"/>
      <c r="H28" s="12"/>
    </row>
    <row r="29" spans="1:14" s="4" customFormat="1" x14ac:dyDescent="0.35">
      <c r="A29" s="8"/>
      <c r="G29" s="9"/>
      <c r="H29" s="6"/>
    </row>
    <row r="30" spans="1:14" s="4" customFormat="1" x14ac:dyDescent="0.35">
      <c r="A30" s="1"/>
      <c r="B30" s="33"/>
      <c r="C30" s="33"/>
      <c r="F30" s="33"/>
      <c r="G30" s="33"/>
      <c r="H30" s="6"/>
    </row>
    <row r="31" spans="1:14" s="4" customFormat="1" x14ac:dyDescent="0.35">
      <c r="A31" s="1"/>
      <c r="B31" s="34"/>
      <c r="C31" s="34"/>
      <c r="F31" s="34"/>
      <c r="G31" s="34"/>
      <c r="H31" s="5"/>
    </row>
    <row r="32" spans="1:14" s="4" customFormat="1" x14ac:dyDescent="0.35">
      <c r="A32" s="1"/>
      <c r="B32" s="1" t="s">
        <v>20</v>
      </c>
      <c r="C32" s="1"/>
      <c r="D32" s="1"/>
      <c r="E32" s="1"/>
      <c r="F32" s="1" t="s">
        <v>21</v>
      </c>
      <c r="G32" s="6"/>
    </row>
    <row r="33" spans="1:8" s="4" customFormat="1" x14ac:dyDescent="0.35">
      <c r="A33" s="1"/>
      <c r="B33" s="1"/>
      <c r="C33" s="1"/>
      <c r="D33" s="1"/>
      <c r="E33" s="1"/>
      <c r="F33" s="1"/>
      <c r="G33" s="1"/>
      <c r="H33" s="6"/>
    </row>
  </sheetData>
  <mergeCells count="86">
    <mergeCell ref="A1:N3"/>
    <mergeCell ref="A4:N4"/>
    <mergeCell ref="A5:N5"/>
    <mergeCell ref="A6:N6"/>
    <mergeCell ref="A7:N7"/>
    <mergeCell ref="M20:M21"/>
    <mergeCell ref="N20:N21"/>
    <mergeCell ref="E12:G12"/>
    <mergeCell ref="E17:G17"/>
    <mergeCell ref="E19:G19"/>
    <mergeCell ref="E20:G20"/>
    <mergeCell ref="E21:G21"/>
    <mergeCell ref="I12:J12"/>
    <mergeCell ref="K20:L21"/>
    <mergeCell ref="K17:L17"/>
    <mergeCell ref="K19:L19"/>
    <mergeCell ref="I17:J17"/>
    <mergeCell ref="I19:J19"/>
    <mergeCell ref="I21:J21"/>
    <mergeCell ref="I20:J20"/>
    <mergeCell ref="K15:L15"/>
    <mergeCell ref="E27:G27"/>
    <mergeCell ref="C27:D27"/>
    <mergeCell ref="I9:J9"/>
    <mergeCell ref="K9:L9"/>
    <mergeCell ref="I13:J13"/>
    <mergeCell ref="E13:G13"/>
    <mergeCell ref="E14:G14"/>
    <mergeCell ref="E15:G15"/>
    <mergeCell ref="E24:G24"/>
    <mergeCell ref="E16:G16"/>
    <mergeCell ref="C19:D19"/>
    <mergeCell ref="C23:D23"/>
    <mergeCell ref="C20:D20"/>
    <mergeCell ref="B30:C30"/>
    <mergeCell ref="B31:C31"/>
    <mergeCell ref="F30:G30"/>
    <mergeCell ref="F31:G31"/>
    <mergeCell ref="C16:D16"/>
    <mergeCell ref="C24:D24"/>
    <mergeCell ref="C21:D21"/>
    <mergeCell ref="C17:D17"/>
    <mergeCell ref="C18:D18"/>
    <mergeCell ref="E23:G23"/>
    <mergeCell ref="C25:D25"/>
    <mergeCell ref="E25:G25"/>
    <mergeCell ref="C26:D26"/>
    <mergeCell ref="E26:G26"/>
    <mergeCell ref="E10:G10"/>
    <mergeCell ref="E11:G11"/>
    <mergeCell ref="E22:G22"/>
    <mergeCell ref="E9:G9"/>
    <mergeCell ref="C9:D9"/>
    <mergeCell ref="C10:D10"/>
    <mergeCell ref="C11:D11"/>
    <mergeCell ref="C22:D22"/>
    <mergeCell ref="E18:G18"/>
    <mergeCell ref="C13:D13"/>
    <mergeCell ref="C14:D14"/>
    <mergeCell ref="C15:D15"/>
    <mergeCell ref="C12:D12"/>
    <mergeCell ref="K12:L12"/>
    <mergeCell ref="I10:J10"/>
    <mergeCell ref="I11:J11"/>
    <mergeCell ref="I22:J22"/>
    <mergeCell ref="I14:J14"/>
    <mergeCell ref="I15:J15"/>
    <mergeCell ref="K10:L10"/>
    <mergeCell ref="K11:L11"/>
    <mergeCell ref="K22:L22"/>
    <mergeCell ref="K13:L13"/>
    <mergeCell ref="K14:L14"/>
    <mergeCell ref="I18:J18"/>
    <mergeCell ref="K18:L18"/>
    <mergeCell ref="I16:J16"/>
    <mergeCell ref="K16:L16"/>
    <mergeCell ref="K24:L24"/>
    <mergeCell ref="I23:J23"/>
    <mergeCell ref="I27:J27"/>
    <mergeCell ref="K27:L27"/>
    <mergeCell ref="I24:J24"/>
    <mergeCell ref="K23:L23"/>
    <mergeCell ref="I25:J25"/>
    <mergeCell ref="K25:L25"/>
    <mergeCell ref="I26:J26"/>
    <mergeCell ref="K26:L26"/>
  </mergeCells>
  <printOptions horizontalCentered="1" verticalCentered="1"/>
  <pageMargins left="0.78740157480314965" right="0.78740157480314965" top="0.74803149606299213" bottom="0.74803149606299213" header="0.31496062992125984" footer="0.31496062992125984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Brenda Matos</cp:lastModifiedBy>
  <cp:revision/>
  <cp:lastPrinted>2022-06-06T19:20:38Z</cp:lastPrinted>
  <dcterms:created xsi:type="dcterms:W3CDTF">2020-02-07T18:50:15Z</dcterms:created>
  <dcterms:modified xsi:type="dcterms:W3CDTF">2022-06-06T19:20:46Z</dcterms:modified>
  <cp:category/>
  <cp:contentStatus/>
</cp:coreProperties>
</file>