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Marzo 2022\Contabilidad\"/>
    </mc:Choice>
  </mc:AlternateContent>
  <xr:revisionPtr revIDLastSave="0" documentId="13_ncr:1_{E2C806E2-082C-4342-A266-11A7865A53E6}" xr6:coauthVersionLast="36" xr6:coauthVersionMax="36" xr10:uidLastSave="{00000000-0000-0000-0000-000000000000}"/>
  <bookViews>
    <workbookView xWindow="0" yWindow="0" windowWidth="28800" windowHeight="12225" xr2:uid="{39DF69E8-C5A7-493E-BF54-10BB2C0FCA17}"/>
  </bookViews>
  <sheets>
    <sheet name="MARZ.2022 OA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H10" i="1"/>
  <c r="G46" i="1"/>
  <c r="G57" i="1" l="1"/>
  <c r="F57" i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57" i="1" l="1"/>
  <c r="H46" i="1"/>
  <c r="H47" i="1" s="1"/>
  <c r="H48" i="1" s="1"/>
  <c r="H49" i="1" s="1"/>
  <c r="H50" i="1" s="1"/>
  <c r="H51" i="1" s="1"/>
  <c r="H52" i="1" s="1"/>
  <c r="H53" i="1" s="1"/>
  <c r="H54" i="1" s="1"/>
  <c r="H55" i="1" s="1"/>
  <c r="H56" i="1" s="1"/>
</calcChain>
</file>

<file path=xl/sharedStrings.xml><?xml version="1.0" encoding="utf-8"?>
<sst xmlns="http://schemas.openxmlformats.org/spreadsheetml/2006/main" count="648" uniqueCount="102">
  <si>
    <t>Instituto  Geográfico  Nacional</t>
  </si>
  <si>
    <t>"José Joaquín Hungría Morell"</t>
  </si>
  <si>
    <t>Ingresos - Egresos- Marzo 2022</t>
  </si>
  <si>
    <t>(Valores en  RD$)</t>
  </si>
  <si>
    <t>Cuenta Bancaria:010-020600-0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</si>
  <si>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</si>
  <si>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</si>
  <si>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</si>
  <si>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</si>
  <si>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</si>
  <si>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</si>
  <si>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</si>
  <si>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</si>
  <si>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</si>
  <si>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</si>
  <si>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</si>
  <si>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</si>
  <si>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</si>
  <si>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</si>
  <si>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2.1.1.2.05</t>
  </si>
  <si>
    <t>2.1.1.2.11</t>
  </si>
  <si>
    <t>2.1.1.5.04</t>
  </si>
  <si>
    <t>2.2.5.1.01</t>
  </si>
  <si>
    <t>2.2.1.5.01</t>
  </si>
  <si>
    <t>2.2.6.3.01</t>
  </si>
  <si>
    <t>2.2.8.7.04</t>
  </si>
  <si>
    <t>2.2.1.6.01</t>
  </si>
  <si>
    <t>2.2.5.3.04</t>
  </si>
  <si>
    <t>2.3.1.1.01</t>
  </si>
  <si>
    <t>2.3.3.3.01</t>
  </si>
  <si>
    <t>2.2.8.5.01</t>
  </si>
  <si>
    <t>2.3.9.6.01</t>
  </si>
  <si>
    <t>2.3.9.9.04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</si>
  <si>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</si>
  <si>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</si>
  <si>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</si>
  <si>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</si>
  <si>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</si>
  <si>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</si>
  <si>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</si>
  <si>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</si>
  <si>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</si>
  <si>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</si>
  <si>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</si>
  <si>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</si>
  <si>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</si>
  <si>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</si>
  <si>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</si>
  <si>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</si>
  <si>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</si>
  <si>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</si>
  <si>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</si>
  <si>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</si>
  <si>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</si>
  <si>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           Revisado Por:</t>
  </si>
  <si>
    <t xml:space="preserve">                              Brenda Y. Matos De Ogando</t>
  </si>
  <si>
    <t>María Lajara Herrera De Ruiz</t>
  </si>
  <si>
    <t xml:space="preserve">                                 Enc. de Contabilidad </t>
  </si>
  <si>
    <t xml:space="preserve">Enc. Administrativa Financiera </t>
  </si>
  <si>
    <t>1313-1</t>
  </si>
  <si>
    <t>1304-1</t>
  </si>
  <si>
    <t>Fecha de registro: hasta el 31 de marzo 2022.</t>
  </si>
  <si>
    <t>Fecha de imputación: hasta el 31 de marzo 2022.</t>
  </si>
  <si>
    <t xml:space="preserve">MONTO NETO    </t>
  </si>
  <si>
    <t xml:space="preserve">Total Gastos      </t>
  </si>
  <si>
    <t>160-1</t>
  </si>
  <si>
    <t>158-1</t>
  </si>
  <si>
    <t>156-1</t>
  </si>
  <si>
    <t>183-1</t>
  </si>
  <si>
    <t>178-1</t>
  </si>
  <si>
    <t>114-1</t>
  </si>
  <si>
    <t>116-1</t>
  </si>
  <si>
    <t>118-1</t>
  </si>
  <si>
    <t>133-1</t>
  </si>
  <si>
    <t>137-1</t>
  </si>
  <si>
    <t>138-1</t>
  </si>
  <si>
    <t>149-1</t>
  </si>
  <si>
    <t>163-1</t>
  </si>
  <si>
    <t>169-1</t>
  </si>
  <si>
    <t>171-1</t>
  </si>
  <si>
    <t>173-1</t>
  </si>
  <si>
    <t>185-1</t>
  </si>
  <si>
    <t>188-1</t>
  </si>
  <si>
    <t>190-1</t>
  </si>
  <si>
    <t>192-1</t>
  </si>
  <si>
    <t>203-1</t>
  </si>
  <si>
    <t>TRANSFERENCIA BANCARIA</t>
  </si>
  <si>
    <t>IGN</t>
  </si>
  <si>
    <t>CLARO</t>
  </si>
  <si>
    <t>ALTICE DOMINICANA S.A</t>
  </si>
  <si>
    <t>SEGURO NACIONAL DE SALUD</t>
  </si>
  <si>
    <t>ARS HUMANO</t>
  </si>
  <si>
    <t>EMPACA</t>
  </si>
  <si>
    <t>IMF INTERNACIONAL BUSINESS SCHOOL,SL</t>
  </si>
  <si>
    <t>EDESUR DOMINICANA</t>
  </si>
  <si>
    <t>STE, SRL.</t>
  </si>
  <si>
    <t>AGUA PLANETA AZUL</t>
  </si>
  <si>
    <t>GRUPO LFA, SRL,</t>
  </si>
  <si>
    <t>OFFICE TARGET S.A</t>
  </si>
  <si>
    <t>ECOFUMIGADORA EGA SRL</t>
  </si>
  <si>
    <t>ACTEL.SRL</t>
  </si>
  <si>
    <t>BOYER POLANCO Y ASOCIADOS,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</si>
</sst>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1402081</xdr:colOff>
      <xdr:row>0</xdr:row>
      <xdr:rowOff>0</xdr:rowOff>
    </xdr:from>
    <xdr:to>
      <xdr:col>4</xdr:col>
      <xdr:colOff>2417445</xdr:colOff>
      <xdr:row>2</xdr:row>
      <xdr:rowOff>22860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8BD6264C-7236-4A22-A470-C71A09B6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2631" y="0"/>
          <a:ext cx="1015364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C79E-9C76-4E88-8763-715208766109}">
  <sheetPr>
    <pageSetUpPr fitToPage="1"/>
  </sheetPr>
  <dimension ref="A1:J65"/>
  <sheetViews>
    <sheetView showGridLines="0" tabSelected="1" topLeftCell="A27" zoomScale="70" zoomScaleNormal="70" workbookViewId="0">
      <selection activeCell="D63" sqref="D63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7" customWidth="1"/>
    <col min="10" max="16384" width="70" style="10"/>
  </cols>
  <sheetData>
    <row r="1" spans="1:10" s="3" customFormat="1" x14ac:dyDescent="0.25">
      <c r="A1" s="1"/>
      <c r="B1" s="1"/>
      <c r="C1" s="2"/>
      <c r="D1" s="2"/>
      <c r="E1" s="1"/>
      <c r="F1" s="2"/>
      <c r="G1" s="2"/>
      <c r="H1" s="1"/>
      <c r="I1" s="45"/>
    </row>
    <row r="2" spans="1:10" s="3" customFormat="1" x14ac:dyDescent="0.25">
      <c r="A2" s="1"/>
      <c r="B2" s="1"/>
      <c r="C2" s="2"/>
      <c r="D2" s="2"/>
      <c r="E2" s="1"/>
      <c r="F2" s="2"/>
      <c r="G2" s="2"/>
      <c r="H2" s="1"/>
      <c r="I2" s="45"/>
    </row>
    <row r="3" spans="1:10" s="5" customFormat="1" x14ac:dyDescent="0.25">
      <c r="A3" s="4"/>
      <c r="B3" s="58" t="s">
        <v>0</v>
      </c>
      <c r="C3" s="58"/>
      <c r="D3" s="58"/>
      <c r="E3" s="58"/>
      <c r="F3" s="58"/>
      <c r="G3" s="58"/>
      <c r="H3" s="58"/>
    </row>
    <row r="4" spans="1:10" s="5" customFormat="1" x14ac:dyDescent="0.25">
      <c r="A4" s="4"/>
      <c r="B4" s="58" t="s">
        <v>1</v>
      </c>
      <c r="C4" s="58"/>
      <c r="D4" s="58"/>
      <c r="E4" s="58"/>
      <c r="F4" s="58"/>
      <c r="G4" s="58"/>
      <c r="H4" s="58"/>
    </row>
    <row r="5" spans="1:10" s="5" customFormat="1" x14ac:dyDescent="0.25">
      <c r="A5" s="4"/>
      <c r="B5" s="58" t="s">
        <v>2</v>
      </c>
      <c r="C5" s="58"/>
      <c r="D5" s="58"/>
      <c r="E5" s="58"/>
      <c r="F5" s="58"/>
      <c r="G5" s="58"/>
      <c r="H5" s="58"/>
    </row>
    <row r="6" spans="1:10" s="7" customFormat="1" x14ac:dyDescent="0.25">
      <c r="A6" s="6"/>
      <c r="B6" s="59" t="s">
        <v>3</v>
      </c>
      <c r="C6" s="59"/>
      <c r="D6" s="59"/>
      <c r="E6" s="59"/>
      <c r="F6" s="59"/>
      <c r="G6" s="59"/>
      <c r="H6" s="59"/>
    </row>
    <row r="7" spans="1:10" s="7" customFormat="1" x14ac:dyDescent="0.25">
      <c r="A7" s="6"/>
      <c r="B7" s="59" t="s">
        <v>4</v>
      </c>
      <c r="C7" s="59"/>
      <c r="D7" s="59"/>
      <c r="E7" s="59"/>
      <c r="F7" s="59"/>
      <c r="G7" s="59"/>
      <c r="H7" s="59"/>
      <c r="I7" s="46"/>
    </row>
    <row r="8" spans="1:10" x14ac:dyDescent="0.25">
      <c r="A8" s="8"/>
      <c r="B8" s="60" t="s">
        <v>5</v>
      </c>
      <c r="C8" s="60" t="s">
        <v>6</v>
      </c>
      <c r="D8" s="60" t="s">
        <v>7</v>
      </c>
      <c r="E8" s="9" t="s">
        <v>8</v>
      </c>
      <c r="F8" s="60" t="s">
        <v>9</v>
      </c>
      <c r="G8" s="62" t="s">
        <v>10</v>
      </c>
      <c r="H8" s="9" t="s">
        <v>11</v>
      </c>
    </row>
    <row r="9" spans="1:10" x14ac:dyDescent="0.25">
      <c r="A9" s="8"/>
      <c r="B9" s="61"/>
      <c r="C9" s="61"/>
      <c r="D9" s="61"/>
      <c r="E9" s="11" t="s">
        <v>12</v>
      </c>
      <c r="F9" s="61"/>
      <c r="G9" s="63"/>
      <c r="H9" s="51">
        <v>19123682.07</v>
      </c>
      <c r="I9" s="50"/>
      <c r="J9" s="44"/>
    </row>
    <row r="10" spans="1:10" s="12" customFormat="1" ht="18" customHeight="1" x14ac:dyDescent="0.25">
      <c r="B10" s="13">
        <v>44638</v>
      </c>
      <c r="C10" s="14" t="s">
        <v>60</v>
      </c>
      <c r="D10" s="14" t="s">
        <v>13</v>
      </c>
      <c r="E10" s="15" t="s">
        <v>86</v>
      </c>
      <c r="F10" s="16">
        <v>4244036.7699999996</v>
      </c>
      <c r="G10" s="16"/>
      <c r="H10" s="16">
        <f>+H9+F10+G10</f>
        <v>23367718.84</v>
      </c>
      <c r="I10" s="48"/>
    </row>
    <row r="11" spans="1:10" s="12" customFormat="1" ht="18" customHeight="1" x14ac:dyDescent="0.25">
      <c r="B11" s="13">
        <v>44638</v>
      </c>
      <c r="C11" s="14" t="s">
        <v>59</v>
      </c>
      <c r="D11" s="14" t="s">
        <v>13</v>
      </c>
      <c r="E11" s="15" t="s">
        <v>86</v>
      </c>
      <c r="F11" s="16">
        <v>1389079.23</v>
      </c>
      <c r="G11" s="16"/>
      <c r="H11" s="16">
        <f t="shared" ref="H11:H45" si="0">+H10+F11+G11</f>
        <v>24756798.07</v>
      </c>
      <c r="I11" s="48"/>
    </row>
    <row r="12" spans="1:10" s="12" customFormat="1" ht="18" customHeight="1" x14ac:dyDescent="0.25">
      <c r="B12" s="13">
        <v>44631</v>
      </c>
      <c r="C12" s="41" t="s">
        <v>65</v>
      </c>
      <c r="D12" s="41" t="s">
        <v>13</v>
      </c>
      <c r="E12" s="42" t="s">
        <v>87</v>
      </c>
      <c r="F12" s="40"/>
      <c r="G12" s="40">
        <v>-2410000</v>
      </c>
      <c r="H12" s="40">
        <f t="shared" si="0"/>
        <v>22346798.07</v>
      </c>
      <c r="I12" s="48"/>
    </row>
    <row r="13" spans="1:10" s="17" customFormat="1" ht="18" customHeight="1" x14ac:dyDescent="0.25">
      <c r="B13" s="13">
        <v>44631</v>
      </c>
      <c r="C13" s="41" t="s">
        <v>65</v>
      </c>
      <c r="D13" s="41" t="s">
        <v>14</v>
      </c>
      <c r="E13" s="42" t="s">
        <v>87</v>
      </c>
      <c r="F13" s="40"/>
      <c r="G13" s="40">
        <v>-164860.22</v>
      </c>
      <c r="H13" s="40">
        <f t="shared" si="0"/>
        <v>22181937.850000001</v>
      </c>
      <c r="I13" s="48"/>
    </row>
    <row r="14" spans="1:10" s="18" customFormat="1" ht="18" customHeight="1" x14ac:dyDescent="0.25">
      <c r="B14" s="13">
        <v>44631</v>
      </c>
      <c r="C14" s="41" t="s">
        <v>65</v>
      </c>
      <c r="D14" s="41" t="s">
        <v>15</v>
      </c>
      <c r="E14" s="42" t="s">
        <v>87</v>
      </c>
      <c r="F14" s="40"/>
      <c r="G14" s="40">
        <v>-171110</v>
      </c>
      <c r="H14" s="40">
        <f t="shared" si="0"/>
        <v>22010827.850000001</v>
      </c>
      <c r="I14" s="48"/>
    </row>
    <row r="15" spans="1:10" s="12" customFormat="1" ht="18" customHeight="1" x14ac:dyDescent="0.25">
      <c r="B15" s="13">
        <v>44631</v>
      </c>
      <c r="C15" s="41" t="s">
        <v>65</v>
      </c>
      <c r="D15" s="41" t="s">
        <v>16</v>
      </c>
      <c r="E15" s="42" t="s">
        <v>87</v>
      </c>
      <c r="F15" s="40"/>
      <c r="G15" s="40">
        <v>-19971.98</v>
      </c>
      <c r="H15" s="40">
        <f t="shared" si="0"/>
        <v>21990855.870000001</v>
      </c>
      <c r="I15" s="48"/>
    </row>
    <row r="16" spans="1:10" s="8" customFormat="1" ht="18" customHeight="1" x14ac:dyDescent="0.25">
      <c r="B16" s="13">
        <v>44631</v>
      </c>
      <c r="C16" s="41" t="s">
        <v>66</v>
      </c>
      <c r="D16" s="41" t="s">
        <v>17</v>
      </c>
      <c r="E16" s="42" t="s">
        <v>87</v>
      </c>
      <c r="F16" s="40"/>
      <c r="G16" s="40">
        <v>-983000</v>
      </c>
      <c r="H16" s="40">
        <f t="shared" si="0"/>
        <v>21007855.870000001</v>
      </c>
      <c r="I16" s="48"/>
    </row>
    <row r="17" spans="2:9" s="8" customFormat="1" ht="18" customHeight="1" x14ac:dyDescent="0.25">
      <c r="B17" s="13">
        <v>44631</v>
      </c>
      <c r="C17" s="41" t="s">
        <v>66</v>
      </c>
      <c r="D17" s="41" t="s">
        <v>18</v>
      </c>
      <c r="E17" s="42" t="s">
        <v>87</v>
      </c>
      <c r="F17" s="40"/>
      <c r="G17" s="40">
        <v>-69694.3</v>
      </c>
      <c r="H17" s="40">
        <f t="shared" si="0"/>
        <v>20938161.57</v>
      </c>
      <c r="I17" s="48"/>
    </row>
    <row r="18" spans="2:9" s="8" customFormat="1" ht="18" customHeight="1" x14ac:dyDescent="0.25">
      <c r="B18" s="13">
        <v>44631</v>
      </c>
      <c r="C18" s="41" t="s">
        <v>66</v>
      </c>
      <c r="D18" s="41" t="s">
        <v>15</v>
      </c>
      <c r="E18" s="42" t="s">
        <v>87</v>
      </c>
      <c r="F18" s="40"/>
      <c r="G18" s="40">
        <v>-69793.399999999994</v>
      </c>
      <c r="H18" s="40">
        <f t="shared" si="0"/>
        <v>20868368.170000002</v>
      </c>
      <c r="I18" s="48"/>
    </row>
    <row r="19" spans="2:9" s="8" customFormat="1" ht="18" customHeight="1" x14ac:dyDescent="0.25">
      <c r="B19" s="13">
        <v>44631</v>
      </c>
      <c r="C19" s="41" t="s">
        <v>66</v>
      </c>
      <c r="D19" s="41" t="s">
        <v>16</v>
      </c>
      <c r="E19" s="42" t="s">
        <v>87</v>
      </c>
      <c r="F19" s="40"/>
      <c r="G19" s="40">
        <v>-7203.56</v>
      </c>
      <c r="H19" s="40">
        <f t="shared" si="0"/>
        <v>20861164.610000003</v>
      </c>
      <c r="I19" s="48"/>
    </row>
    <row r="20" spans="2:9" s="8" customFormat="1" ht="18" customHeight="1" x14ac:dyDescent="0.25">
      <c r="B20" s="13">
        <v>44631</v>
      </c>
      <c r="C20" s="41" t="s">
        <v>67</v>
      </c>
      <c r="D20" s="41" t="s">
        <v>17</v>
      </c>
      <c r="E20" s="42" t="s">
        <v>87</v>
      </c>
      <c r="F20" s="40"/>
      <c r="G20" s="40">
        <v>-224000</v>
      </c>
      <c r="H20" s="40">
        <f t="shared" si="0"/>
        <v>20637164.610000003</v>
      </c>
      <c r="I20" s="48"/>
    </row>
    <row r="21" spans="2:9" s="8" customFormat="1" ht="18" customHeight="1" x14ac:dyDescent="0.25">
      <c r="B21" s="13">
        <v>44631</v>
      </c>
      <c r="C21" s="41" t="s">
        <v>67</v>
      </c>
      <c r="D21" s="41" t="s">
        <v>19</v>
      </c>
      <c r="E21" s="42" t="s">
        <v>87</v>
      </c>
      <c r="F21" s="40"/>
      <c r="G21" s="40">
        <v>-15881.6</v>
      </c>
      <c r="H21" s="40">
        <f t="shared" si="0"/>
        <v>20621283.010000002</v>
      </c>
      <c r="I21" s="48"/>
    </row>
    <row r="22" spans="2:9" s="8" customFormat="1" ht="18" customHeight="1" x14ac:dyDescent="0.25">
      <c r="B22" s="13">
        <v>44631</v>
      </c>
      <c r="C22" s="41" t="s">
        <v>67</v>
      </c>
      <c r="D22" s="41" t="s">
        <v>15</v>
      </c>
      <c r="E22" s="42" t="s">
        <v>87</v>
      </c>
      <c r="F22" s="40"/>
      <c r="G22" s="40">
        <v>-15904</v>
      </c>
      <c r="H22" s="40">
        <f t="shared" si="0"/>
        <v>20605379.010000002</v>
      </c>
      <c r="I22" s="48"/>
    </row>
    <row r="23" spans="2:9" s="8" customFormat="1" ht="18" customHeight="1" x14ac:dyDescent="0.25">
      <c r="B23" s="13">
        <v>44631</v>
      </c>
      <c r="C23" s="41" t="s">
        <v>67</v>
      </c>
      <c r="D23" s="41" t="s">
        <v>16</v>
      </c>
      <c r="E23" s="42" t="s">
        <v>87</v>
      </c>
      <c r="F23" s="40"/>
      <c r="G23" s="40">
        <v>-2576</v>
      </c>
      <c r="H23" s="40">
        <f t="shared" si="0"/>
        <v>20602803.010000002</v>
      </c>
      <c r="I23" s="48"/>
    </row>
    <row r="24" spans="2:9" s="8" customFormat="1" ht="18" customHeight="1" x14ac:dyDescent="0.25">
      <c r="B24" s="13">
        <v>44631</v>
      </c>
      <c r="C24" s="41" t="s">
        <v>68</v>
      </c>
      <c r="D24" s="41" t="s">
        <v>17</v>
      </c>
      <c r="E24" s="42" t="s">
        <v>87</v>
      </c>
      <c r="F24" s="40"/>
      <c r="G24" s="40">
        <v>-79000</v>
      </c>
      <c r="H24" s="40">
        <f t="shared" si="0"/>
        <v>20523803.010000002</v>
      </c>
      <c r="I24" s="48"/>
    </row>
    <row r="25" spans="2:9" s="8" customFormat="1" ht="18" customHeight="1" x14ac:dyDescent="0.25">
      <c r="B25" s="13">
        <v>44631</v>
      </c>
      <c r="C25" s="41" t="s">
        <v>68</v>
      </c>
      <c r="D25" s="41" t="s">
        <v>20</v>
      </c>
      <c r="E25" s="42" t="s">
        <v>87</v>
      </c>
      <c r="F25" s="40"/>
      <c r="G25" s="40">
        <v>-5432.71</v>
      </c>
      <c r="H25" s="40">
        <f t="shared" si="0"/>
        <v>20518370.300000001</v>
      </c>
      <c r="I25" s="48"/>
    </row>
    <row r="26" spans="2:9" s="8" customFormat="1" ht="18" customHeight="1" x14ac:dyDescent="0.25">
      <c r="B26" s="13">
        <v>44631</v>
      </c>
      <c r="C26" s="41" t="s">
        <v>68</v>
      </c>
      <c r="D26" s="41" t="s">
        <v>15</v>
      </c>
      <c r="E26" s="42" t="s">
        <v>87</v>
      </c>
      <c r="F26" s="40"/>
      <c r="G26" s="40">
        <v>-5609</v>
      </c>
      <c r="H26" s="40">
        <f t="shared" si="0"/>
        <v>20512761.300000001</v>
      </c>
      <c r="I26" s="48"/>
    </row>
    <row r="27" spans="2:9" s="8" customFormat="1" ht="18" customHeight="1" x14ac:dyDescent="0.25">
      <c r="B27" s="13">
        <v>44631</v>
      </c>
      <c r="C27" s="41" t="s">
        <v>68</v>
      </c>
      <c r="D27" s="41" t="s">
        <v>16</v>
      </c>
      <c r="E27" s="42" t="s">
        <v>87</v>
      </c>
      <c r="F27" s="40"/>
      <c r="G27" s="40">
        <v>-0.01</v>
      </c>
      <c r="H27" s="40">
        <f t="shared" si="0"/>
        <v>20512761.289999999</v>
      </c>
      <c r="I27" s="48"/>
    </row>
    <row r="28" spans="2:9" s="8" customFormat="1" ht="18" customHeight="1" x14ac:dyDescent="0.25">
      <c r="B28" s="13">
        <v>44641</v>
      </c>
      <c r="C28" s="41" t="s">
        <v>69</v>
      </c>
      <c r="D28" s="41" t="s">
        <v>21</v>
      </c>
      <c r="E28" s="42" t="s">
        <v>87</v>
      </c>
      <c r="F28" s="40"/>
      <c r="G28" s="40">
        <v>-6922.01</v>
      </c>
      <c r="H28" s="40">
        <f t="shared" si="0"/>
        <v>20505839.279999997</v>
      </c>
      <c r="I28" s="48"/>
    </row>
    <row r="29" spans="2:9" s="8" customFormat="1" ht="18" customHeight="1" x14ac:dyDescent="0.25">
      <c r="B29" s="13">
        <v>44621</v>
      </c>
      <c r="C29" s="41" t="s">
        <v>70</v>
      </c>
      <c r="D29" s="41" t="s">
        <v>22</v>
      </c>
      <c r="E29" s="42" t="s">
        <v>88</v>
      </c>
      <c r="F29" s="40"/>
      <c r="G29" s="40">
        <v>-5347.34</v>
      </c>
      <c r="H29" s="40">
        <f t="shared" si="0"/>
        <v>20500491.939999998</v>
      </c>
      <c r="I29" s="48"/>
    </row>
    <row r="30" spans="2:9" s="8" customFormat="1" ht="18" customHeight="1" x14ac:dyDescent="0.25">
      <c r="B30" s="13">
        <v>44621</v>
      </c>
      <c r="C30" s="41" t="s">
        <v>71</v>
      </c>
      <c r="D30" s="41" t="s">
        <v>23</v>
      </c>
      <c r="E30" s="42" t="s">
        <v>89</v>
      </c>
      <c r="F30" s="40"/>
      <c r="G30" s="40">
        <v>-45064.07</v>
      </c>
      <c r="H30" s="40">
        <f t="shared" si="0"/>
        <v>20455427.869999997</v>
      </c>
      <c r="I30" s="48"/>
    </row>
    <row r="31" spans="2:9" s="8" customFormat="1" ht="18" customHeight="1" x14ac:dyDescent="0.25">
      <c r="B31" s="13">
        <v>44621</v>
      </c>
      <c r="C31" s="41" t="s">
        <v>72</v>
      </c>
      <c r="D31" s="41" t="s">
        <v>24</v>
      </c>
      <c r="E31" s="42" t="s">
        <v>90</v>
      </c>
      <c r="F31" s="40"/>
      <c r="G31" s="40">
        <v>-87336.8</v>
      </c>
      <c r="H31" s="40">
        <f t="shared" si="0"/>
        <v>20368091.069999997</v>
      </c>
      <c r="I31" s="48"/>
    </row>
    <row r="32" spans="2:9" s="8" customFormat="1" ht="18" customHeight="1" x14ac:dyDescent="0.25">
      <c r="B32" s="13">
        <v>44621</v>
      </c>
      <c r="C32" s="41" t="s">
        <v>72</v>
      </c>
      <c r="D32" s="41" t="s">
        <v>24</v>
      </c>
      <c r="E32" s="42" t="s">
        <v>91</v>
      </c>
      <c r="F32" s="40"/>
      <c r="G32" s="40">
        <v>-16058.65</v>
      </c>
      <c r="H32" s="40">
        <f t="shared" si="0"/>
        <v>20352032.419999998</v>
      </c>
      <c r="I32" s="48"/>
    </row>
    <row r="33" spans="2:9" s="8" customFormat="1" ht="18" customHeight="1" x14ac:dyDescent="0.25">
      <c r="B33" s="13">
        <v>44628</v>
      </c>
      <c r="C33" s="41" t="s">
        <v>73</v>
      </c>
      <c r="D33" s="41" t="s">
        <v>22</v>
      </c>
      <c r="E33" s="42" t="s">
        <v>92</v>
      </c>
      <c r="F33" s="40"/>
      <c r="G33" s="40">
        <v>-172115.69</v>
      </c>
      <c r="H33" s="40">
        <f t="shared" si="0"/>
        <v>20179916.729999997</v>
      </c>
      <c r="I33" s="48"/>
    </row>
    <row r="34" spans="2:9" s="8" customFormat="1" ht="18" customHeight="1" x14ac:dyDescent="0.25">
      <c r="B34" s="13">
        <v>44628</v>
      </c>
      <c r="C34" s="41" t="s">
        <v>74</v>
      </c>
      <c r="D34" s="41" t="s">
        <v>25</v>
      </c>
      <c r="E34" s="48" t="s">
        <v>93</v>
      </c>
      <c r="F34" s="40"/>
      <c r="G34" s="40">
        <v>-38920.379999999997</v>
      </c>
      <c r="H34" s="40">
        <f t="shared" si="0"/>
        <v>20140996.349999998</v>
      </c>
      <c r="I34" s="48"/>
    </row>
    <row r="35" spans="2:9" s="8" customFormat="1" ht="18" customHeight="1" x14ac:dyDescent="0.25">
      <c r="B35" s="13">
        <v>44629</v>
      </c>
      <c r="C35" s="41" t="s">
        <v>75</v>
      </c>
      <c r="D35" s="41" t="s">
        <v>26</v>
      </c>
      <c r="E35" s="42" t="s">
        <v>94</v>
      </c>
      <c r="F35" s="40"/>
      <c r="G35" s="40">
        <v>-35358.6</v>
      </c>
      <c r="H35" s="40">
        <f t="shared" si="0"/>
        <v>20105637.749999996</v>
      </c>
      <c r="I35" s="48"/>
    </row>
    <row r="36" spans="2:9" s="8" customFormat="1" ht="18" customHeight="1" x14ac:dyDescent="0.25">
      <c r="B36" s="13">
        <v>44631</v>
      </c>
      <c r="C36" s="41" t="s">
        <v>76</v>
      </c>
      <c r="D36" s="41" t="s">
        <v>23</v>
      </c>
      <c r="E36" s="42" t="s">
        <v>89</v>
      </c>
      <c r="F36" s="40"/>
      <c r="G36" s="40">
        <v>-16893.5</v>
      </c>
      <c r="H36" s="40">
        <f t="shared" si="0"/>
        <v>20088744.249999996</v>
      </c>
      <c r="I36" s="48"/>
    </row>
    <row r="37" spans="2:9" s="8" customFormat="1" ht="18" customHeight="1" x14ac:dyDescent="0.25">
      <c r="B37" s="13">
        <v>44635</v>
      </c>
      <c r="C37" s="41" t="s">
        <v>77</v>
      </c>
      <c r="D37" s="41" t="s">
        <v>27</v>
      </c>
      <c r="E37" s="42" t="s">
        <v>95</v>
      </c>
      <c r="F37" s="40"/>
      <c r="G37" s="40">
        <v>-17110</v>
      </c>
      <c r="H37" s="40">
        <f t="shared" si="0"/>
        <v>20071634.249999996</v>
      </c>
      <c r="I37" s="48"/>
    </row>
    <row r="38" spans="2:9" s="8" customFormat="1" ht="18" customHeight="1" x14ac:dyDescent="0.25">
      <c r="B38" s="13">
        <v>44638</v>
      </c>
      <c r="C38" s="41" t="s">
        <v>78</v>
      </c>
      <c r="D38" s="41" t="s">
        <v>28</v>
      </c>
      <c r="E38" s="42" t="s">
        <v>96</v>
      </c>
      <c r="F38" s="40"/>
      <c r="G38" s="40">
        <v>-3220</v>
      </c>
      <c r="H38" s="40">
        <f t="shared" si="0"/>
        <v>20068414.249999996</v>
      </c>
      <c r="I38" s="48"/>
    </row>
    <row r="39" spans="2:9" s="8" customFormat="1" ht="18" customHeight="1" x14ac:dyDescent="0.25">
      <c r="B39" s="13">
        <v>44638</v>
      </c>
      <c r="C39" s="41" t="s">
        <v>79</v>
      </c>
      <c r="D39" s="41" t="s">
        <v>29</v>
      </c>
      <c r="E39" s="48" t="s">
        <v>97</v>
      </c>
      <c r="F39" s="40"/>
      <c r="G39" s="40">
        <v>-5550.01</v>
      </c>
      <c r="H39" s="40">
        <f t="shared" si="0"/>
        <v>20062864.239999995</v>
      </c>
      <c r="I39" s="48"/>
    </row>
    <row r="40" spans="2:9" s="8" customFormat="1" ht="18" customHeight="1" x14ac:dyDescent="0.25">
      <c r="B40" s="13">
        <v>44638</v>
      </c>
      <c r="C40" s="41" t="s">
        <v>80</v>
      </c>
      <c r="D40" s="41" t="s">
        <v>28</v>
      </c>
      <c r="E40" s="48" t="s">
        <v>98</v>
      </c>
      <c r="F40" s="40"/>
      <c r="G40" s="40">
        <v>-18096</v>
      </c>
      <c r="H40" s="40">
        <f t="shared" si="0"/>
        <v>20044768.239999995</v>
      </c>
      <c r="I40" s="48"/>
    </row>
    <row r="41" spans="2:9" s="8" customFormat="1" ht="18" customHeight="1" x14ac:dyDescent="0.25">
      <c r="B41" s="13">
        <v>44638</v>
      </c>
      <c r="C41" s="41" t="s">
        <v>81</v>
      </c>
      <c r="D41" s="41" t="s">
        <v>22</v>
      </c>
      <c r="E41" s="42" t="s">
        <v>88</v>
      </c>
      <c r="F41" s="40"/>
      <c r="G41" s="40">
        <v>-9197.06</v>
      </c>
      <c r="H41" s="40">
        <f t="shared" si="0"/>
        <v>20035571.179999996</v>
      </c>
      <c r="I41" s="48"/>
    </row>
    <row r="42" spans="2:9" s="8" customFormat="1" ht="18" customHeight="1" x14ac:dyDescent="0.25">
      <c r="B42" s="13">
        <v>44648</v>
      </c>
      <c r="C42" s="41" t="s">
        <v>82</v>
      </c>
      <c r="D42" s="41" t="s">
        <v>30</v>
      </c>
      <c r="E42" s="48" t="s">
        <v>99</v>
      </c>
      <c r="F42" s="40"/>
      <c r="G42" s="40">
        <v>-11210</v>
      </c>
      <c r="H42" s="40">
        <f t="shared" si="0"/>
        <v>20024361.179999996</v>
      </c>
      <c r="I42" s="48"/>
    </row>
    <row r="43" spans="2:9" s="8" customFormat="1" ht="18" customHeight="1" x14ac:dyDescent="0.25">
      <c r="B43" s="13">
        <v>44648</v>
      </c>
      <c r="C43" s="41" t="s">
        <v>83</v>
      </c>
      <c r="D43" s="41" t="s">
        <v>31</v>
      </c>
      <c r="E43" s="48" t="s">
        <v>100</v>
      </c>
      <c r="F43" s="40"/>
      <c r="G43" s="40">
        <v>-275446.78999999998</v>
      </c>
      <c r="H43" s="40">
        <f t="shared" si="0"/>
        <v>19748914.389999997</v>
      </c>
      <c r="I43" s="48"/>
    </row>
    <row r="44" spans="2:9" s="8" customFormat="1" ht="18" customHeight="1" x14ac:dyDescent="0.25">
      <c r="B44" s="13">
        <v>44650</v>
      </c>
      <c r="C44" s="41" t="s">
        <v>84</v>
      </c>
      <c r="D44" s="41" t="s">
        <v>32</v>
      </c>
      <c r="E44" s="48" t="s">
        <v>101</v>
      </c>
      <c r="F44" s="40"/>
      <c r="G44" s="40">
        <v>-15292.82</v>
      </c>
      <c r="H44" s="40">
        <f t="shared" si="0"/>
        <v>19733621.569999997</v>
      </c>
      <c r="I44" s="48"/>
    </row>
    <row r="45" spans="2:9" s="8" customFormat="1" ht="18" customHeight="1" x14ac:dyDescent="0.25">
      <c r="B45" s="13">
        <v>44651</v>
      </c>
      <c r="C45" s="41" t="s">
        <v>85</v>
      </c>
      <c r="D45" s="41" t="s">
        <v>33</v>
      </c>
      <c r="E45" s="42" t="s">
        <v>87</v>
      </c>
      <c r="F45" s="40"/>
      <c r="G45" s="40">
        <v>-4900</v>
      </c>
      <c r="H45" s="43">
        <f t="shared" si="0"/>
        <v>19728721.569999997</v>
      </c>
      <c r="I45" s="48"/>
    </row>
    <row r="46" spans="2:9" s="8" customFormat="1" x14ac:dyDescent="0.25">
      <c r="B46" s="55" t="s">
        <v>64</v>
      </c>
      <c r="C46" s="56"/>
      <c r="D46" s="56"/>
      <c r="E46" s="57"/>
      <c r="F46" s="19">
        <f>SUM(F10:F45)</f>
        <v>5633116</v>
      </c>
      <c r="G46" s="19">
        <f>SUM(G10:G45)</f>
        <v>-5028076.5</v>
      </c>
      <c r="H46" s="19">
        <f>$H45</f>
        <v>19728721.569999997</v>
      </c>
      <c r="I46" s="49"/>
    </row>
    <row r="47" spans="2:9" s="8" customFormat="1" x14ac:dyDescent="0.25">
      <c r="B47" s="13">
        <v>44651</v>
      </c>
      <c r="C47" s="14"/>
      <c r="D47" s="14">
        <v>4</v>
      </c>
      <c r="E47" s="20" t="s">
        <v>34</v>
      </c>
      <c r="F47" s="21">
        <v>0</v>
      </c>
      <c r="G47" s="21">
        <v>0</v>
      </c>
      <c r="H47" s="22">
        <f>+H46+F47+G47</f>
        <v>19728721.569999997</v>
      </c>
      <c r="I47" s="49"/>
    </row>
    <row r="48" spans="2:9" s="8" customFormat="1" x14ac:dyDescent="0.25">
      <c r="B48" s="13">
        <v>44651</v>
      </c>
      <c r="C48" s="14"/>
      <c r="D48" s="14" t="s">
        <v>35</v>
      </c>
      <c r="E48" s="23" t="s">
        <v>36</v>
      </c>
      <c r="F48" s="21">
        <v>0</v>
      </c>
      <c r="G48" s="21">
        <v>0</v>
      </c>
      <c r="H48" s="22">
        <f t="shared" ref="H48:H55" si="1">+H47+F48+G48</f>
        <v>19728721.569999997</v>
      </c>
      <c r="I48" s="49"/>
    </row>
    <row r="49" spans="2:9" s="8" customFormat="1" ht="31.5" x14ac:dyDescent="0.25">
      <c r="B49" s="13">
        <v>44651</v>
      </c>
      <c r="C49" s="14"/>
      <c r="D49" s="14" t="s">
        <v>37</v>
      </c>
      <c r="E49" s="24" t="s">
        <v>38</v>
      </c>
      <c r="F49" s="25">
        <v>0</v>
      </c>
      <c r="G49" s="25">
        <v>0</v>
      </c>
      <c r="H49" s="22">
        <f t="shared" si="1"/>
        <v>19728721.569999997</v>
      </c>
      <c r="I49" s="49"/>
    </row>
    <row r="50" spans="2:9" s="8" customFormat="1" ht="31.5" x14ac:dyDescent="0.25">
      <c r="B50" s="13">
        <v>44651</v>
      </c>
      <c r="C50" s="14"/>
      <c r="D50" s="14" t="s">
        <v>39</v>
      </c>
      <c r="E50" s="24" t="s">
        <v>40</v>
      </c>
      <c r="F50" s="25">
        <v>0</v>
      </c>
      <c r="G50" s="25">
        <v>0</v>
      </c>
      <c r="H50" s="22">
        <f t="shared" si="1"/>
        <v>19728721.569999997</v>
      </c>
      <c r="I50" s="49"/>
    </row>
    <row r="51" spans="2:9" s="8" customFormat="1" x14ac:dyDescent="0.25">
      <c r="B51" s="13">
        <v>44651</v>
      </c>
      <c r="C51" s="14"/>
      <c r="D51" s="14" t="s">
        <v>41</v>
      </c>
      <c r="E51" s="23" t="s">
        <v>42</v>
      </c>
      <c r="F51" s="21">
        <v>0</v>
      </c>
      <c r="G51" s="21">
        <v>0</v>
      </c>
      <c r="H51" s="22">
        <f t="shared" si="1"/>
        <v>19728721.569999997</v>
      </c>
      <c r="I51" s="49"/>
    </row>
    <row r="52" spans="2:9" s="8" customFormat="1" x14ac:dyDescent="0.25">
      <c r="B52" s="13">
        <v>44651</v>
      </c>
      <c r="C52" s="14"/>
      <c r="D52" s="14" t="s">
        <v>43</v>
      </c>
      <c r="E52" s="24" t="s">
        <v>44</v>
      </c>
      <c r="F52" s="25">
        <v>0</v>
      </c>
      <c r="G52" s="25">
        <v>0</v>
      </c>
      <c r="H52" s="22">
        <f t="shared" si="1"/>
        <v>19728721.569999997</v>
      </c>
      <c r="I52" s="49"/>
    </row>
    <row r="53" spans="2:9" s="8" customFormat="1" x14ac:dyDescent="0.25">
      <c r="B53" s="13">
        <v>44651</v>
      </c>
      <c r="C53" s="14"/>
      <c r="D53" s="14" t="s">
        <v>45</v>
      </c>
      <c r="E53" s="24" t="s">
        <v>46</v>
      </c>
      <c r="F53" s="25">
        <v>0</v>
      </c>
      <c r="G53" s="25">
        <v>0</v>
      </c>
      <c r="H53" s="22">
        <f t="shared" si="1"/>
        <v>19728721.569999997</v>
      </c>
      <c r="I53" s="49"/>
    </row>
    <row r="54" spans="2:9" x14ac:dyDescent="0.25">
      <c r="B54" s="13">
        <v>44651</v>
      </c>
      <c r="C54" s="14"/>
      <c r="D54" s="14" t="s">
        <v>47</v>
      </c>
      <c r="E54" s="23" t="s">
        <v>48</v>
      </c>
      <c r="F54" s="21">
        <v>0</v>
      </c>
      <c r="G54" s="21">
        <v>0</v>
      </c>
      <c r="H54" s="22">
        <f t="shared" si="1"/>
        <v>19728721.569999997</v>
      </c>
    </row>
    <row r="55" spans="2:9" ht="31.5" x14ac:dyDescent="0.25">
      <c r="B55" s="13">
        <v>44651</v>
      </c>
      <c r="C55" s="14"/>
      <c r="D55" s="14" t="s">
        <v>49</v>
      </c>
      <c r="E55" s="24" t="s">
        <v>50</v>
      </c>
      <c r="F55" s="25">
        <v>0</v>
      </c>
      <c r="G55" s="25">
        <v>0</v>
      </c>
      <c r="H55" s="22">
        <f t="shared" si="1"/>
        <v>19728721.569999997</v>
      </c>
    </row>
    <row r="56" spans="2:9" x14ac:dyDescent="0.25">
      <c r="B56" s="64">
        <v>44651</v>
      </c>
      <c r="C56" s="26"/>
      <c r="D56" s="26"/>
      <c r="E56" s="27" t="s">
        <v>51</v>
      </c>
      <c r="F56" s="28">
        <v>0</v>
      </c>
      <c r="G56" s="28">
        <v>0</v>
      </c>
      <c r="H56" s="29">
        <f>+H55</f>
        <v>19728721.569999997</v>
      </c>
    </row>
    <row r="57" spans="2:9" x14ac:dyDescent="0.25">
      <c r="B57" s="52" t="s">
        <v>63</v>
      </c>
      <c r="C57" s="53"/>
      <c r="D57" s="53"/>
      <c r="E57" s="54"/>
      <c r="F57" s="30">
        <f>SUM(F10:F45)</f>
        <v>5633116</v>
      </c>
      <c r="G57" s="30">
        <f>SUM(G12:G45)</f>
        <v>-5028076.5</v>
      </c>
      <c r="H57" s="31">
        <f>$H45</f>
        <v>19728721.569999997</v>
      </c>
    </row>
    <row r="58" spans="2:9" x14ac:dyDescent="0.25">
      <c r="B58" s="32" t="s">
        <v>52</v>
      </c>
      <c r="C58" s="33"/>
      <c r="D58" s="33"/>
      <c r="E58" s="34"/>
      <c r="F58" s="35"/>
      <c r="G58" s="36"/>
      <c r="H58" s="34"/>
    </row>
    <row r="59" spans="2:9" x14ac:dyDescent="0.25">
      <c r="B59" s="32" t="s">
        <v>61</v>
      </c>
      <c r="C59" s="33"/>
      <c r="D59" s="33"/>
      <c r="E59" s="34"/>
      <c r="F59" s="35"/>
      <c r="G59" s="36"/>
      <c r="H59" s="34"/>
    </row>
    <row r="60" spans="2:9" x14ac:dyDescent="0.25">
      <c r="B60" s="32" t="s">
        <v>62</v>
      </c>
      <c r="C60" s="33"/>
      <c r="D60" s="33"/>
      <c r="E60" s="34"/>
      <c r="F60" s="35"/>
      <c r="G60" s="36"/>
      <c r="H60" s="34"/>
    </row>
    <row r="61" spans="2:9" x14ac:dyDescent="0.25">
      <c r="B61" s="32"/>
      <c r="C61" s="33"/>
      <c r="D61" s="33"/>
      <c r="E61" s="34"/>
      <c r="F61" s="35"/>
      <c r="G61" s="36"/>
      <c r="H61" s="34"/>
    </row>
    <row r="62" spans="2:9" x14ac:dyDescent="0.25">
      <c r="B62" s="34"/>
      <c r="C62" s="33"/>
      <c r="D62" s="33"/>
      <c r="E62" s="34"/>
      <c r="F62" s="35"/>
      <c r="G62" s="36"/>
      <c r="H62" s="34"/>
    </row>
    <row r="63" spans="2:9" x14ac:dyDescent="0.25">
      <c r="B63" s="37" t="s">
        <v>53</v>
      </c>
      <c r="C63" s="8"/>
      <c r="D63" s="38"/>
      <c r="E63" s="1"/>
      <c r="F63" s="8"/>
      <c r="G63" s="37" t="s">
        <v>54</v>
      </c>
      <c r="H63" s="8"/>
    </row>
    <row r="64" spans="2:9" x14ac:dyDescent="0.25">
      <c r="B64" s="18" t="s">
        <v>55</v>
      </c>
      <c r="C64" s="8"/>
      <c r="D64" s="1"/>
      <c r="E64" s="1"/>
      <c r="F64" s="8"/>
      <c r="G64" s="18" t="s">
        <v>56</v>
      </c>
      <c r="H64" s="8"/>
    </row>
    <row r="65" spans="2:8" x14ac:dyDescent="0.25">
      <c r="B65" s="39" t="s">
        <v>57</v>
      </c>
      <c r="C65" s="8"/>
      <c r="D65" s="1"/>
      <c r="E65" s="1"/>
      <c r="F65" s="8"/>
      <c r="G65" s="39" t="s">
        <v>58</v>
      </c>
      <c r="H65" s="8"/>
    </row>
  </sheetData>
  <mergeCells count="12">
    <mergeCell ref="B57:E57"/>
    <mergeCell ref="B46:E46"/>
    <mergeCell ref="B3:H3"/>
    <mergeCell ref="B4:H4"/>
    <mergeCell ref="B5:H5"/>
    <mergeCell ref="B6:H6"/>
    <mergeCell ref="B7:H7"/>
    <mergeCell ref="B8:B9"/>
    <mergeCell ref="C8:C9"/>
    <mergeCell ref="D8:D9"/>
    <mergeCell ref="F8:F9"/>
    <mergeCell ref="G8:G9"/>
  </mergeCells>
  <printOptions horizontalCentered="1"/>
  <pageMargins left="0.70866141732283472" right="0.70866141732283472" top="0.39370078740157483" bottom="0.74803149606299213" header="0.31496062992125984" footer="0.31496062992125984"/>
  <pageSetup scale="42" fitToHeight="0" pageOrder="overThenDown" orientation="landscape" r:id="rId1"/>
  <ignoredErrors>
    <ignoredError sqref="H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Brenda Matos</cp:lastModifiedBy>
  <cp:lastPrinted>2022-04-06T17:43:28Z</cp:lastPrinted>
  <dcterms:created xsi:type="dcterms:W3CDTF">2022-04-04T13:01:07Z</dcterms:created>
  <dcterms:modified xsi:type="dcterms:W3CDTF">2022-04-06T17:43:52Z</dcterms:modified>
</cp:coreProperties>
</file>